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TREETBALL PETERANEC\JAVNA NABAVA STREET BALL\"/>
    </mc:Choice>
  </mc:AlternateContent>
  <bookViews>
    <workbookView xWindow="28680" yWindow="-120" windowWidth="29040" windowHeight="15840" tabRatio="810"/>
  </bookViews>
  <sheets>
    <sheet name=" NASLOVNICA" sheetId="5" r:id="rId1"/>
    <sheet name="Sadržaj" sheetId="17" r:id="rId2"/>
    <sheet name="opći dio" sheetId="31" r:id="rId3"/>
    <sheet name="OPĆI UVJETI" sheetId="18" r:id="rId4"/>
    <sheet name="igralište košarka" sheetId="27" r:id="rId5"/>
    <sheet name="završni radovi" sheetId="49" r:id="rId6"/>
    <sheet name="rekapitulacija" sheetId="37" r:id="rId7"/>
  </sheets>
  <externalReferences>
    <externalReference r:id="rId8"/>
  </externalReferences>
  <definedNames>
    <definedName name="ae" localSheetId="2">#REF!</definedName>
    <definedName name="ae" localSheetId="5">#REF!</definedName>
    <definedName name="ae">#REF!</definedName>
    <definedName name="Excel_BuiltIn_Print_Area_3_1" localSheetId="2">#REF!</definedName>
    <definedName name="Excel_BuiltIn_Print_Area_3_1">#REF!</definedName>
    <definedName name="_xlnm.Print_Titles" localSheetId="4">'igralište košarka'!$1:$1</definedName>
    <definedName name="OLE_LINK2" localSheetId="3">'OPĆI UVJETI'!$A$2</definedName>
    <definedName name="OLE_LINK3" localSheetId="3">'OPĆI UVJETI'!$A$21</definedName>
    <definedName name="OLE_LINK4" localSheetId="3">'OPĆI UVJETI'!$A$42</definedName>
    <definedName name="POPUST">[1]Sheet3!$B$3</definedName>
  </definedNames>
  <calcPr calcId="162913"/>
</workbook>
</file>

<file path=xl/calcChain.xml><?xml version="1.0" encoding="utf-8"?>
<calcChain xmlns="http://schemas.openxmlformats.org/spreadsheetml/2006/main">
  <c r="F25" i="27" l="1"/>
  <c r="F21" i="49"/>
  <c r="F16" i="49"/>
  <c r="F13" i="49"/>
  <c r="F11" i="49"/>
  <c r="F9" i="49"/>
  <c r="F19" i="49"/>
  <c r="D48" i="27" l="1"/>
  <c r="D36" i="27"/>
  <c r="D27" i="27"/>
  <c r="F6" i="49"/>
  <c r="F24" i="49" l="1"/>
  <c r="F5" i="37" s="1"/>
  <c r="F43" i="27" l="1"/>
  <c r="F42" i="27"/>
  <c r="F50" i="27" l="1"/>
  <c r="F27" i="27" l="1"/>
  <c r="F11" i="27"/>
  <c r="F48" i="27"/>
  <c r="F36" i="27"/>
  <c r="F26" i="27"/>
  <c r="F20" i="27"/>
  <c r="F19" i="27"/>
  <c r="F17" i="27"/>
  <c r="F6" i="27"/>
  <c r="F7" i="27"/>
  <c r="F30" i="27" l="1"/>
  <c r="F16" i="27"/>
  <c r="F3" i="27"/>
  <c r="F52" i="27" l="1"/>
  <c r="F4" i="37" s="1"/>
  <c r="F6" i="37" s="1"/>
  <c r="F7" i="37" l="1"/>
  <c r="F8" i="37" s="1"/>
</calcChain>
</file>

<file path=xl/sharedStrings.xml><?xml version="1.0" encoding="utf-8"?>
<sst xmlns="http://schemas.openxmlformats.org/spreadsheetml/2006/main" count="166" uniqueCount="128">
  <si>
    <t>građenje, projektiranje i nadzor nad gradnjom</t>
  </si>
  <si>
    <t xml:space="preserve">                                             </t>
  </si>
  <si>
    <t xml:space="preserve">                                            fax. 048/492-994</t>
  </si>
  <si>
    <t xml:space="preserve"> </t>
  </si>
  <si>
    <t>PROJEKTANTSKI TROŠKOVNIK</t>
  </si>
  <si>
    <t>Izradio:</t>
  </si>
  <si>
    <t>Vedran Petrović, dipl.ing.građ.</t>
  </si>
  <si>
    <t>PETGRAD d.o.o.</t>
  </si>
  <si>
    <t>Direktor: Vedran Petrović, dipl.ing.građ.</t>
  </si>
  <si>
    <t xml:space="preserve">INVESTITOR: </t>
  </si>
  <si>
    <t>GRAĐEVINA:</t>
  </si>
  <si>
    <t xml:space="preserve">LOKACIJA: </t>
  </si>
  <si>
    <t>OIB :</t>
  </si>
  <si>
    <t>SADRŽAJ</t>
  </si>
  <si>
    <t>Opći prilozi troškovniku</t>
  </si>
  <si>
    <t>• Registracija poduzeća</t>
  </si>
  <si>
    <t>• Rješenje o upisu u Imenik ovlaštenih inženjera građevinarstva</t>
  </si>
  <si>
    <t>• Opći uvjeti</t>
  </si>
  <si>
    <t>TEKSTUALNI DIO</t>
  </si>
  <si>
    <t>• Rekapitulacija za rekonstrukciju i dogradnju građevine</t>
  </si>
  <si>
    <t>• Troškovnik građevinsko-obrtničkih radova</t>
  </si>
  <si>
    <t>OPĆI UVJETI</t>
  </si>
  <si>
    <t>kom</t>
  </si>
  <si>
    <t xml:space="preserve">Ovi opći uvjeti su sastavni dio troškovnika, i u svemu ih se treba pridržavati, osim ako u stavci troškovnika to nije drugačije navedeno.
Prije izrade ponude izvoditelj može pregledati lokaciju budućeg gradilišta, radi ocjene uvjeta za organizaciju gradilišta i organizaciju izvedbe radova.
 Ovaj troškovnik je napravljen na temelju glavnog projekta.
 Ponuda mora biti izrađena na temelju danih podloga, kompletna i usuglašena s projektom.
Izvođač je dužan prije početka radova proučiti projektnu dokumentaciju i o svim eventualnim primjedbama i uočenim nedostacima obavijestiti investitora odnosno projektanta i/ili nadzornog inženjera pismenim putem.Osim toga, izvođač je obvezan pridržavati se uputa projektanta/nadzora u svim pitanjima koja se odnose na izbor i obradu materijala i način izvedbe pojedinih detalja, ukoliko to nije već detaljno opisano troškovnikom, a naročito u slučajevima kada se zahtjeva izvedba van propisanih standarda.
 U slučaju da opis pojedine stavke nije dovoljno jasan, mjerodavna je samo uputa i tumačenje  projektanta/nadzora. O tome se izvođač treba informirati već prilikom sastavljanja jedinične  cijene. Sve eventualne nejasnoće izvođač treba riješiti s Investitorom prije   davanja ponude,   jer se naknadni zahtjevi neće uvažiti.
Sav materijal koji se upotrebljava mora odgovarati Hrvatskim standardima i propisanoj kvaliteti.
Za sve elemente koji se ugrađuju potrebna je izmjera na objektu. Po donošenju materijala na gradilište, uz poziv izvoditelja, pregled materijala obavit će nadzorni inženjer i njegovo stanje konstatirati u građevinskom dnevniku (odgovara li predmetni materijal standardima i projektu). Zabranjena je upotreba materijala - osnovnog ili pomoćnog, koji nije predviđen opisom, nacrtima. detaljima, osim ukoliko nije dogovorno utvrđeno sa Investitorom i projektantom ili nadzornim inženjerom.
Ukoliko izvođač ipak izvede radove na neodgovarajući način i od neodgovarajućih materijala, dužan je na svoj trošak izvesti iste od materijala tražene kvalitete i na opisan način, uz prethodno otklanjanje nekvalitetnih radova.
Izvoditelj treba kvalitetu ugrađenih materijala i stručnosti radnika dokazati odgovarajućim atestima i uvjerenjima izdanim od strane za to ovlaštene organizacije. 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to na svoj trošak uključivo i odvoz sveg otpadnog materijala na ovlašenu deponiju ili opreme s gradilišta.
Cijene pojedinih radova moraju sadržavati sve elemente koji određuju cijenu gotovog proizvoda, a u skladu sa odredbama troškovnika. Ako u opisu stavke nije navedeno, svaka stavka iz troškovnika sadrži nabavu, dopremu i ugradnju/montažu materijala/opreme, te sav rad , materijal I pomočne skele I sl. potreban za izvršenje stavke.
Ako izvođač sumnja u valjanost ili kvalitetu nekog propisanog materijala i drži da za takvu izvedbu ne bi mogao preuzeti odgovornost, dužan je o tome obavijestiti investitora i nadzornog inženjera ili projektanta s obrazloženjem i dokumentacijom pisanim putem . Konačnu odluku donosi projektant u suglasnosti s nadzornim inženjerom i investitorom , nakon proučenog prijedloga izvođača.
Sve radove izvoditelj treba izvesti u skladu sa opisima iz troškovnika, nacrtima i detaljima izvedbe, te važećim standardima i tehničkim uvjetima za odgovarajuću vrstu radova obračunati u skladu sa važećim građevinskim normama. Ukoliko građevinske norme ne postoje za istu vrstu radova, treba se služiti tehničkim uvjetima za izvođenje odgovarajućih radova.
U slučaju nesuglasica između građevinskih normi i tehničkih uvjeta, važeći su uvjeti obračuna i rada iz građevinskih normi.
Pri radu treba obavezno primjenjivati sve potrebne mjere zaštite na radu, naročito zaštite od požara. Ukoliko nadzorni inženjer ustanovi da se izvoditelj ne pridržava pravila može mu se zabranit daljnji rad dok ga ne organizira u skladu s pravilima.
</t>
  </si>
  <si>
    <t xml:space="preserve">
Izvoditelj je također dužan ukloniti sve zaštitne i pomoćne konstrukcije u roku koji je predviđen za izvođenje radova i na svoj trošak.
Jedinična cijena sadrži sve nabrojano kod opisa pojedine grupe radova, te se na taj način vrši i obračun istih. Jedinične cijene primjenjivat će se na izvedbene količine bez obzira u kojem postotku iste odstupaju od količine u troškovniku.
U cijenu koštanja treba uključiti izradu radioničkih nacrta za sve elemente koji nisu standardne proizvodnje, prvorazrednu izvedbu, kvalitetan atestirani dopremu, ugradnju, montažu i razmještaj.
Kod izrade cijene koštanja pojedinačne stavke treba uzeti u obzir da na radilištu ne postoji ni jedan komunalni priključak (struja, voda, kanalizacija).
Ukoliko investitor odluči da se neki rad ne izvodi, izvođač nema pravo na odštetu, ako mu je investitor pravovremeno o tome dao obavijest.
Izvođać radova je dužan prije početka radova kontrolirati kote postojećeg terena. Ukoliko se pokažu eventualne nejednakosti između projekta i stanja na gradilištu, izvođač radova je dužan pravovremeno o tome obavijestiti investitora i nadzornog inženjera, te zatražiti objašnjenja.
Sve mjere u projektnoj dokumentaciji provjeriti u naravi.  Sva kontrola se vrši bez posebne naplate.
Izvođač je obvezan putem dnevnika registrirati sve izmjene i eventualna odstupanja od projekta.
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
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
Osim navedenih općih uvjeta, za određene grupe radova vrijede posebne opće napomene kojih se zajedno sa ovim općim uvjetima treba pridržavati.
Opći uvjeti na pojedinih grupa radova odnose se na sve stavke radova te grupe, osim ako u opisu stavke nije drugačije opisano. Ukoliko materijal u pojedinim stavkama nije naznačen ili nije dovoljno jasno preciziran u pogledu kvalitete, izvođač je dužan upotrijebiti prvoklasni materijal.
Jediničnom cijenom treba obuhvatiti sve elemente navedene kako slijedi:
a) Materijal
Pod cijenom materijala podrazumijeva se dobavna cijena materijala koji sudjeluju u radnom procesu, kako osnovnih materijala, tako i pomoćnih. U cijenu je uključena i cijena transportnih troškova bez obzira na prijevozno sredstvo, sa svim prijenosima, utovarima i istovarima materijala, te podizanjima na mjesto ugradbe, kao i uskladištenje i čuvanje na gradilištu. U cijenu je također uključeno i davanje potrebnih uzoraka, (prema zahtjevu i odredbama zskonskih propisa i investitora ili projektanta).
b) Rad
U kalkulaciju treba uključiti sav rad, kako glavni, tako i pomoćni, te sav unutrašnji transport, kako horizontalni tako i vertikalni. Ujedno treba uključiti i rad oko zaštite  gotovih konstrukcija i dijelova objekta od štetnog atmosferskog utjecaja vrućine, hladnoće, padalina  i sličnog. Sva potrebna čišćenja nakon završetka pojedinog rada, kod svih građevinskih i obrtničkih radova treba uključiti u jedinične cijene stavki, tj. neće se posebno plaćati, kao ni završno čišćenja građevine.</t>
  </si>
  <si>
    <t>c) Izmjere
Ukoliko nije u pojedinoj stavci dan način rada, izvođač se u svemu treba pridržavati propisa HRN-a za pojedinu vrstu rada, prosječnih normi u građevinarstvu i uputa proizvođača materijala koji se upotrebljava ili ugrađuje.
d) Zimski i ljetni rad
Ukoliko je u ugovoreni termin izvršenja radova uključen i zimski, odnosno ljetni period, to se neće izvođaču priznati nikakve naknade za rad pri niskoj, odnosno visokoj temperaturi, te zaštita konstrukcija od smrzavanja, vrućine i atmosferskih nepogoda: sve to mora biti uključeno u jediničnu cijenu. Za vrijeme ljetnih, odnosno zimskih razdoblja izvođač ima štititi objekt od smrzavanja, odnosno od prebrzog sušenja uslijed visokih ljetnih temperatura.
e) Faktori
U jediničnu cijenu izvođač ima pravo faktorom obuhvatiti i slijedeće radove, koji se neće zasebno platiti, kao naknadni rad, i to:
mjere higijenske i zaštite na radu svih radnika i osoba na gradilištu kompletnu režiju gradilišta uključujući dizalice, mehanizaciju i sl
najamne troškove za posuđenu mehanizaciju, koju izvođač sam ne posjeduje, a potrebna je pri izvođenju radova
nalaganje temelja prije iskopa (nanosna skela)
sva ispitivanja materijala i ugrađenih uređaja s.a
uređenje gradilišta po završetku pojedine grupe radova, sa otklanjanjem i odvozom otpadaka i šute, ostataka građevinskog materijala, inventara, pomoćnih objekata i sl, privremena regulacija prometa, sa eventualno potrebnom rasvjetom za ceste.
Privremena rasvjeta ceste mora pružati istu razinu svjetla kao i javna rasvjeta koju zamjenjuje,
uskladištenje materijala i elemenata do njihove ugradbe, uključivo i osiguranje privremene deponije.
Nikakvi režijski sati niti posebne naplate po navedenim radovima neće se posebno priznati, jer sve ovo treba biti uključeno u jediničnu cijenu. Prema ovom uvodu, opisu stavaka i grupi radova treba sastaviti jediničnu cijenu za svaku stavku troškovnika.
f) Skele
Sve vrste radnih skela, bez obzira na visinu, ulaze u jediničnu cijenu dotičnog rada.
Skela mora biti na vrijeme postavljena, kako ne bi došlo do zastoja u radu. Pod pojmom skele podrazumijeva se i prilaz istoj, te ograda. Također, kod zemljanih radova u jediničnu cijenu ulaze razupore, te mostovi za prebacivanje kod iskopa većih dubina. Pod skelama  se podrazumijevaju prilazi i mostovi koji služe prilikom betoniranja pojedinih armiranobetonskih konstrukcija. Postavljene skele služe za izvedbu svih radova na  objektu.
g) Ostalo
U jedinične cijene stavki trebaju biti uračunati svi radovi i potrebni materijali, koji eventualno nisu posebno specificirani u samom troškovniku, a koji su (prema uzancama struke i pravilima dobrog zanata) potrebni za kvalitetan završetak rada, opisanog stavkom troškovnika.
Po završetku radova, izvoditelj zajedno sa nadzornim inženjerom treba zapisnički ustanoviti kvalitetu izvedenih radova. Ukoliko se ustanovi da su radovi izvedeni nekvalitetno, izvoditelj je dužan iste ponovo izvesti u traženoj kvaliteti ili iste naručiti kod drugog izvoditelja, a sve u najkraćem dogovorenom roku i na svoj trošak. Po završetku svih radova na objektu izvođač je dužan ukloniti privremene objekte, očistiti gradilište i sva ostala</t>
  </si>
  <si>
    <t xml:space="preserve">prekopavanja dovesti u prvobitno stanje, te o svom trošku odgovarajućim sredstvima čišćenja, pranja i sl., dovede cijelu predmetnu građevinu sa instalacijama u potpuno čisto i ispravno stanje i u tom ih stanju odražavati do predaje na korištenje.
Sva odstupanja stvarno izvedenih količina u odnosu na količine predviđene projektantskim troškovima (+ ili -) obračunati će se prema stvarno izvršenim radovima što će se  sporazumno riješiti između predstavnika izvođača i nadzornog inženjera odnosno investitora.
Ukoliko se tijekom gradnje ukaže opravdana potreba za manjim odstupanjima od troškovnika ili njegovim izmjenama, izvođač je dužan prethodno pribaviti suglasnost investitora i nadzornog inženjera.
Ako tijekom izvedbe radova dođe do promjena ili potrebe za izvedbom naknadnih i nepredviđenih radova, izvoditelj je dužan prije početka izvedbe tih radova tražiti suglasnost nadzornog inženjera putem upisa u građevinski dnevnik, te pismenim putem uz analizu cijena i od ovlaštenog predstavnika investitora.
Po prihvaćanju promjena, izvoditelj je dužan dati dopunsku ponudu na koju nadzorni inženjer daje suglasnost.
Prije odobravanja nepredviđenih radova izvoditelju je zabranjeno izvođenje tih radova.
Izvođač je obvezan putem građevinskog dnevnika registrirati sve izmjene i eventualna odstupanja od troškovnika.
Svi vantroškovnički radovi koji se neće utvrditi na gore opisani način, neće se moći priznati u obračunu.
Obračun radova vršiti će se prema stvarno izvedenim količinama radova utvrđenim putem građevinske knjige i ugovorenih jediničnih cijena, prema opisu stavaka troškovnika.
NAPOMENA: Sva potrebna ispitivanja nosivosti posteljice, pregleda geomehaničara, ugrađenog materijala, kvalitete ugrađenog beton, izrade projekta betona i dr. traženog prema projektu potrebno ukalkulirati u jedinične cijene ugrađenog materijala ili izvršenog rada.
Svi uvjeti opisani troškovnikom i programom kontrole odnose se na sve zasebne troškovnike.
Prije izvođenja svakog rada mora se izvršiti točno razmjeravanje i obilježavanje.
Rušenje, dubljenje i bušenje konstrukcije smije se vršiti samo uz suglasnost građevinskog nadzornog inženjera.
Prije početka radova izvođač mora načiniti kompletnu organizaciju gradilišta koju treba odobriti nadzorni inženjer, kako se postojeći dijelovi objekta ne bi oštetili.
Tijekom izvedbe radova neophodno je izvršiti sva kontrolna i završna mjerenja i ispitivanja na konstrukcijama i načiniti završna atestiranja.
Prilikom izvedbe radova izvoditelj treba poduzeti sve potrebne HTZ mjere i mjere za zaštitu na radu te mjere zaštite od požara.
</t>
  </si>
  <si>
    <t>m1</t>
  </si>
  <si>
    <t>m3</t>
  </si>
  <si>
    <t>- beton</t>
  </si>
  <si>
    <t>kg</t>
  </si>
  <si>
    <t xml:space="preserve">Ograda igrališta </t>
  </si>
  <si>
    <t xml:space="preserve">Mimokretna vrata  </t>
  </si>
  <si>
    <t>m2</t>
  </si>
  <si>
    <t>Registracija poduzeća</t>
  </si>
  <si>
    <t>Koprivnica, Trg Tomislava dr. Bardeka 4</t>
  </si>
  <si>
    <t>1.</t>
  </si>
  <si>
    <t>Obračun radova:</t>
  </si>
  <si>
    <t>Rad se obračunava po m³ izvedenog nosivog sloja u zbitom stanju</t>
  </si>
  <si>
    <t>temelj ograde 40 x 40 x 60 cm</t>
  </si>
  <si>
    <t>Nabava materijala i izrada  temelja samaca za ogradu i nosive stupove mreže, betonom C30/37 u iskopu i glatkoj oplati. Obračun po m3 ugrađenog betona.</t>
  </si>
  <si>
    <t>- oplata</t>
  </si>
  <si>
    <t>pletivo</t>
  </si>
  <si>
    <t>stupovi</t>
  </si>
  <si>
    <t>Bitumenizirani nosivo habajući sloj pristupne staze</t>
  </si>
  <si>
    <t>Rad se obračunava u  m² izrađenog asfaltnog sloja BNHS 11 debljnine 6 cm.</t>
  </si>
  <si>
    <t>2.</t>
  </si>
  <si>
    <t>3.</t>
  </si>
  <si>
    <t>4.</t>
  </si>
  <si>
    <t>5.</t>
  </si>
  <si>
    <t>Obračun po m' postavljenih betonskih rubnjaka</t>
  </si>
  <si>
    <t>6.</t>
  </si>
  <si>
    <t xml:space="preserve">Nabava, doprema i ugradnja mljevenog  prirodnog šljunka  granulacije 0-32 mm kao nosivog sloja  u sloju debljine 35 cm. Šljunak nanositi u slojevima i dobro uvaljati da se dobije nosivost Ms = 80 MN/m2, a gornja površina mora biti ravna (planiranje na točnost ± 1 cm), u projektiranom padu i kompaktna. </t>
  </si>
  <si>
    <t>IGRALIŠTE  UKUPNO</t>
  </si>
  <si>
    <t>PDV 25%</t>
  </si>
  <si>
    <t>UKUPNO SA PDV -om</t>
  </si>
  <si>
    <t>R E K A P I T U L A C I J A</t>
  </si>
  <si>
    <t>stup mreže  40 x 40 x 60 cm, u cijenu uključiti i postavu čahura za montažu stupova mreže (čahura u stavci mreže)</t>
  </si>
  <si>
    <t>Napomena: sve stavke uključuju dobavu, montažu i puštanje u pogon do pune funkcionalnosti. Sve stavke se mogu zamjeniti jednakovrijednim proizvodima, te je ponuditelj obvezan dostaviti dokaz (tehnička dokumentacija proizvođača) da ponuđeni jednakovrijedan proizvod ima minimalne tehničke karakteristike u odnosu na traženo ili bolje.</t>
  </si>
  <si>
    <t>Radove treba izvesti točno prema opisu troškovnika, a u stavkama gdje nije objašnjen način rada i posebne osobine finalnog produkta, izvođač je dužan pridržavati se uobičajenog načina rada, uvažavajući odredbe važećih standarda, uz obvezu izvedbe kvalitetnog proizvoda.</t>
  </si>
  <si>
    <t>Osim toga, izvođač je obvezan pridržavati se uputa projektanta/nadzora u svim pitanjima koja se odnose na izbor i obradu materijala i način izvedbe pojedinih detalja, ukoliko to nije već detaljno opisano troškovnikom, a naročito u slučajevima kada se zahtjeva izvedba van propisanih standarda.</t>
  </si>
  <si>
    <t>Sav materijal za izgradnju mora biti kvalitetan i mora odgovarati opisu troškovnika i postojećim  propisima.</t>
  </si>
  <si>
    <t>U slučaju da opis pojedine stavke nije dovoljno jasan, mjerodavna je samo uputa i tumačenje projektanta/nadzora. O tome se izvođač treba informirati već prilikom sastavljanja jedinične cijene.</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</si>
  <si>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</si>
  <si>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 xml:space="preserve">Terminski planovi koje predoči investitor, odnosno generalni izvođač obvezujući su. Radovi će po potrebi uslijediti uz povećan broj osoblja, odnosno radom noću ili vikendom. Montaža kao i svi termini trebaju uslijediti uz koordinaciju svih tvrtki koje sudjeluju u gradnji. Za izvedbu montaže uvijek važe najnoviji i važeći projekti za izvođenje. Ukoliko bi se pojavile sumnje u pogledu izvedbe, odmah treba o tome pismeno izvijestiti nadzornog inženjera. </t>
  </si>
  <si>
    <t>Za izbor materijala i izvedbu važe nacionalni i međunarodni standardi i odredbe kao i priznata pravila struke.</t>
  </si>
  <si>
    <t xml:space="preserve">Cijene iz ponude su fiksne cijene tijekom cijelog vremena gradnje. Promjene cijena ne utječu na jedinstvene cijene. </t>
  </si>
  <si>
    <t>U jedinstvenoj cijeni svih pozicija sadržani su svi troškovi i materijal potrebni za besprijekornu izvedbu.</t>
  </si>
  <si>
    <t xml:space="preserve">Ateste ugrađenih materijala i uređaja,  mjerne protokole izdane od ovlaštenih institucija i dokumentaciju izvedenog stanja  treba priložiti prije tehničkog pregleda. </t>
  </si>
  <si>
    <t>Jamstvo počinje teći s danom kad investitor ili njegov punomoćnik izvrše prijam objekta bez nedostataka. Pretpostavka za ovaj prijam je predočenje potvrda o uspjelom tehničkom pregledu.</t>
  </si>
  <si>
    <t xml:space="preserve">Izvedba kabelskih trasa treba uslijediti u suglasnosti i uz koordinaciju svih sudionika u gradnji. Vodove, koji trebaju biti položeni radi održavanja funkcionalnosti, treba položiti s odobrenim materijalom za polaganje. </t>
  </si>
  <si>
    <t xml:space="preserve">Dodatni radovi smiju se izvoditi samo kad ih naloži i odobri investitor te uz suglasnost nadzornog inženjera. </t>
  </si>
  <si>
    <t>U stavkama troškovnika na mjestima gdje je uz jediničnu mjeru podstavke, postavljena jedinica mjere (skupna) KOMPLET – popunjava se samo stavka komplet</t>
  </si>
  <si>
    <t>Sportska zona Peteranec</t>
  </si>
  <si>
    <t xml:space="preserve"> Općina Peteranec, Matije Gupca 13, Peteranec</t>
  </si>
  <si>
    <t>k.č.br. 1535, 1533/1 k.o. Peteranec</t>
  </si>
  <si>
    <t>broj stavke</t>
  </si>
  <si>
    <t>opis stavke</t>
  </si>
  <si>
    <t>jm</t>
  </si>
  <si>
    <t>količina</t>
  </si>
  <si>
    <t>7.</t>
  </si>
  <si>
    <t>9.</t>
  </si>
  <si>
    <t>OPĆI UVJETI: elektroinstalacija</t>
  </si>
  <si>
    <t>Obračun po m3 prevezenog materijala u sraslom stanju.</t>
  </si>
  <si>
    <t xml:space="preserve">iznos stavke </t>
  </si>
  <si>
    <t>temelj stupa  80 x 80 x 80 cm</t>
  </si>
  <si>
    <t>stup 80 x 80 x 80 cm, u cijenu uključiti i postavu stupa ili kosnika</t>
  </si>
  <si>
    <t>Jednocijevni jednodijeli koš.</t>
  </si>
  <si>
    <t>Sustav se sastoji iz sljedećih slojeva:</t>
  </si>
  <si>
    <t>Obračun po m2 podne površine.</t>
  </si>
  <si>
    <t>linije</t>
  </si>
  <si>
    <t>ZAVRŠNI RADOVI</t>
  </si>
  <si>
    <t>Rad se obračunava po kom deniveliranog elementa</t>
  </si>
  <si>
    <t>Denivelacija postojećih šahtovskih poklopaca na novu visinu sa svim potrebnim radnjama. Demontaža, te ponovna montaža  kao i sav rad i materijal potreban za potpuno dovršenje stavke. Obračun po komadu deniveliranog šahta.</t>
  </si>
  <si>
    <t>IGRALIŠTE KOŠARKA (SREEETBAL)</t>
  </si>
  <si>
    <t xml:space="preserve">Uređenje zelenih površina humusiranjem i zasijavanjem trave. U stavku uključiti nabavu, dovoz i razastiranje humusa u ukupnoj debljini 10-15 cm, dopremu zemlje s gradilišne deponije i planiranje, uz zagrabljivanje i valjanje nakon sjetve te jednokratno zaljevanje.
</t>
  </si>
  <si>
    <t>Obračun po m2 zasijane površine</t>
  </si>
  <si>
    <t xml:space="preserve">jedinična cijena </t>
  </si>
  <si>
    <t>jedinična cijena</t>
  </si>
  <si>
    <t>KOPRIVNICA, siječanj 2023.</t>
  </si>
  <si>
    <t>bez projektantskih cijena</t>
  </si>
  <si>
    <t xml:space="preserve">m' </t>
  </si>
  <si>
    <t>BETONSKI RADOVI</t>
  </si>
  <si>
    <t xml:space="preserve"> OGRADA </t>
  </si>
  <si>
    <t>10.</t>
  </si>
  <si>
    <t>Na asfaltnu podlogu, nanosi se temeljni premaz  u dva sloja. Po sušenju temeljnog sloja, nanošenje završnog premaza - u dva sloja te po potrebi nanošenje boje za brzu podlogu  u dva sloja. U cijenu uključiti i završno nanošenje boje za linije od istog proizvođača kao i podloga.</t>
  </si>
  <si>
    <t xml:space="preserve">Obračun po m3 gotovog iskopanog materijala u sraslom stanju. </t>
  </si>
  <si>
    <t>demontaža ograde</t>
  </si>
  <si>
    <t>uređenje sportske zone  - igralište za streetball prema idejnom rješenju</t>
  </si>
  <si>
    <t>Strojno skidanje materijala i iskop zemlje "C" kategorije prema odredbama projekta. Prosječna  dubina iskopa je 40 cm. Iskop se obavlja prema visinskim kotama iz projekta  te propisanim nagibima. Iskopani materijal se odlaže na ovlaštenu deponiju za takvu vrstu materijala. U cijenu stavke uključiti i strojnu izradu posteljice od miješanih materijala, ujednačene nosivosti, s grubim i finim planiranjem, eventualnom sanacijom pojedinih manjih površina slabijeg materijala i zbijanjem do tražene zbijenosti uz potrebno vlaženje ili sušenje. Zbijenost posteljice mora iznositi min Ms = 25 MN/m2. Obračun po m3 u zbitom stanju.</t>
  </si>
  <si>
    <t>Ručni iskop u materijalu III kategorije za  temeljnu temelje samce. Odvoz viška materijala na ovlaštenu deponiju udaljenu cca 10 km.  Obračun po m3 u sraslom  stanju.</t>
  </si>
  <si>
    <t>Nabava materijala izrada i ugradnja ograde. Ograda igrališta visine iznad gotovog terena 400 cm  je izvedena od čeličnih, pocinčanih cijevi Ø42,4/2mm (stup visine  4 m iznad zemlje i 80 cm u betonu razmak 3 m i tri horizontale (prva 6 cm iznad terena, druga u 1/2 visine i treća na 4 m visine, u kutevima kosnik dužine 3,00 m). Stupovi, kosnici i dijelovi vrata su vruče cinčana te bojana bojom koja se kemijski veže za cink i to u dva sloja. Ispuna žičano pletivo od plastificirane žice, promjer oka 6 x 6 cm, visine 2 x 2,00 m . U cijenu uključeno i vezanje i napinjanje pletiva uključivo i zapinjači, te žica za napinjanje, demontaža dijela ograde uz dječje igralište (materijal - ogradu nakon demontaže predati investitoru radi naknadne montaže).  Montaža stupova  se vrši ubetoniravanjem polja u za to pripremljene temeljne stope dubine do 0,75 m. Dio stupova (uz dječje igralište) pričvrščuje se tiplanjem na postojeći betonski temelj.</t>
  </si>
  <si>
    <t>Nabava materijala, izrada i ugradnja  mimokretnih vrata. Vrata su dimenzija 110 x 200cm. Okvir vrata je izrađen od čeličnih cijevi Ø 42,4 x 2, a ispuna od plastificiranih pletiva. Na vrata je ugrađen standardni okov sa mimokretnim otvaranjem sa mogučnošću unutarnjeg i vanjskog zatvaranja te fiksiranja 1 krila. Nakon izrade okvir vrata vruče se cinča i boja bojom u dva sloja  koja se kemijski veže za cink.</t>
  </si>
  <si>
    <t>PODLOGA IGRALIŠTA</t>
  </si>
  <si>
    <t>Dobava i izvedba bitumeniziranog nosivog habajućeg asfaltnog sloja BNHS 11 (AC 11 surf) debljine d=6 cm. Sloj se nanese na prethodno pripremljenu šljunčanu podlogu d=30 cm zbijenu do zbijenosti Ms = 80 MN/m2. U cijenu uključiti nabavu, dopremu i ugradnju BNHS-a.</t>
  </si>
  <si>
    <t>8.</t>
  </si>
  <si>
    <t xml:space="preserve">Dobava i izvedba višeslojnog viskooelastičnog sustava na bazi akrilnih smola za sportske površine, ukupne debljine do 7 mm.  </t>
  </si>
  <si>
    <t>Završna zaštita sustava po potrebi se štiti lakom. Pod je namijenjen za vanjske prostore te je izrazito otporan na habanje. Izvodi se prema uputama proizvođača.  U cijenu uključiti sav rad i materijal.</t>
  </si>
  <si>
    <t>Nabava, doprema i ugradnja betonskih rubnjaka dimenzije 8x20x100 uključivo i prethodno izvedenu podlogu od betona. Postavljene rubnjake je potrebno fugirati. U cijenu stavke uključiti sav rad i materijal za potpuno dovršenje stavke.</t>
  </si>
  <si>
    <t>Nabava i ugradnja jednocjevnog, jednodjelnog koša za košarku. Pocinčana čelična konstrukcija sa sekcijom 150x150x3 mm i ukupnom visinom 225 cm, od jedinstvenog zavarenog elementa. Sa zemljanim utičnicama koje treba pokopati i poklopcima. Opremljen hpl tablom za košarku dimenzija 180x105 cm i debljine 10 mm postavljene na pocinčani čelični okvir s stabilizacijskom šipkom.</t>
  </si>
  <si>
    <t>Strojni iskop površinskog sloja zemljanog materijala, a dubina iskopa iznosi do 30 cm. 
Utovar, odvoz i deponiranje na gradilišnu deponiju uključeno u stavku.</t>
  </si>
  <si>
    <t>Dobava, dovoz, nasipanje, razastiranje i zbijanje kamenog prirodnog agregata granulacije 0-60 mm kao tamponskog sloja. 
Nasip se izvodi u jednom sloju, a zbijanje se vrši vibro-valjkom. 
Zbijanje tampona treba izvoditi tako da se postigne modul stišljivosti veće ili jednako 80 MN/m2.
Obračun po m3 ugrađenog materijala u zbijenom stanju.</t>
  </si>
  <si>
    <t>Dobava, dovoz, nasipanje, razastiranje i zbijanje kamenog prirodnog agregata granulacije 4-8 mm kao završnog sloja prosječne debljine 10 m. 
Nasip se izvodi u jednom sloju, a zbijanje se vrši vibro-valjkom. 
Zbijanje tampona treba izvoditi tako da se postigne modul stišljivosti veće ili jednako 80 MN/m2.
Obračun po m3 ugrađenog materijala u zbijenom stanju.</t>
  </si>
  <si>
    <t>Strojni utovar ostatka zemljanog materijala od iskopa u kamione, te odvoz na mjesta nasipavanja (u krugu čestice) sa kipanjem materijala i povratkom prijevoznog sredstva. Nasipani materijal se planira na projektiranu visinu i sabija do propisane zbijenosti iz stavke.</t>
  </si>
  <si>
    <t>Nabava, doprema i ugradnja betonskih rubnjaka dimenzije 8x20x100 prema normi HRN EN 1340:2004  na prethodno izvedenu podlogu od betona. Postavljene rubnjake je potrebno fugirati. U cijenu stavke uključiti sav rad i materijal za potpuno dovršenje stavke.</t>
  </si>
  <si>
    <t>Ukupno:</t>
  </si>
  <si>
    <t>IGRALIŠTE ZA KOŠARKU UKUPNO:</t>
  </si>
  <si>
    <t>IGRALIŠTE ZA KOŠARKU                                                         ZEMLJANI RADOVI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</si>
</sst>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43" formatCode="_-* #,##0.00\ _k_n_-;\-* #,##0.00\ _k_n_-;_-* &quot;-&quot;??\ _k_n_-;_-@_-"/>
    <numFmt numFmtId="164" formatCode="#,##0.00\ &quot;kn&quot;"/>
    <numFmt numFmtId="165" formatCode="_-* #,##0.00\ [$€-1]_-;\-* #,##0.00\ [$€-1]_-;_-* &quot;-&quot;??\ [$€-1]_-;_-@_-"/>
  </numFmts>
  <fonts count="22">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b/>
      <u/>
      <sz val="11"/>
      <color theme="1"/>
      <name val="Calibri"/>
      <family val="2"/>
      <charset val="238"/>
      <scheme val="minor"/>
    </font>
    <font>
      <u/>
      <sz val="11"/>
      <color theme="1"/>
      <name val="Calibri"/>
      <family val="2"/>
      <charset val="238"/>
      <scheme val="minor"/>
    </font>
    <font>
      <b/>
      <sz val="11"/>
      <name val="Calibri"/>
      <family val="2"/>
      <charset val="238"/>
      <scheme val="minor"/>
    </font>
    <font>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b/>
      <sz val="11"/>
      <color theme="1"/>
      <name val="Calibri"/>
      <family val="2"/>
      <charset val="238"/>
      <scheme val="minor"/>
    </font>
    <font>
      <b/>
      <sz val="20"/>
      <color theme="1"/>
      <name val="Calibri"/>
      <family val="2"/>
      <charset val="238"/>
      <scheme val="minor"/>
    </font>
    <font>
      <b/>
      <sz val="20"/>
      <color rgb="FF000000"/>
      <name val="Calibri"/>
      <family val="2"/>
      <charset val="238"/>
      <scheme val="minor"/>
    </font>
    <font>
      <sz val="11"/>
      <name val="Calibri"/>
      <family val="2"/>
      <charset val="238"/>
      <scheme val="minor"/>
    </font>
    <font>
      <b/>
      <sz val="11"/>
      <color rgb="FFFF0000"/>
      <name val="Calibri"/>
      <family val="2"/>
      <charset val="238"/>
      <scheme val="minor"/>
    </font>
    <font>
      <b/>
      <sz val="11"/>
      <color rgb="FF3F3F3F"/>
      <name val="Calibri"/>
      <family val="2"/>
      <charset val="238"/>
      <scheme val="minor"/>
    </font>
    <font>
      <sz val="12"/>
      <name val="HRHelvetica"/>
      <charset val="238"/>
    </font>
    <font>
      <sz val="11"/>
      <name val="Calibri"/>
      <family val="2"/>
      <scheme val="minor"/>
    </font>
    <font>
      <sz val="10"/>
      <name val="Arial"/>
      <family val="2"/>
      <charset val="238"/>
    </font>
    <font>
      <sz val="10"/>
      <name val="Arial"/>
      <family val="2"/>
      <charset val="238"/>
    </font>
    <font>
      <sz val="10"/>
      <name val="Arial"/>
      <family val="2"/>
    </font>
    <font>
      <b/>
      <sz val="9"/>
      <name val="Calibri"/>
      <family val="2"/>
      <charset val="238"/>
      <scheme val="minor"/>
    </font>
    <font>
      <b/>
      <sz val="11"/>
      <name val="Calibri"/>
      <family val="2"/>
      <scheme val="minor"/>
    </font>
  </fonts>
  <fills count="3">
    <fill>
      <patternFill patternType="none"/>
    </fill>
    <fill>
      <patternFill patternType="gray125"/>
    </fill>
    <fill>
      <patternFill patternType="solid">
        <fgColor rgb="FFF2F2F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s>
  <cellStyleXfs count="11">
    <xf numFmtId="0" fontId="0" fillId="0" borderId="0"/>
    <xf numFmtId="44" fontId="6" fillId="0" borderId="0" applyFont="0" applyFill="0" applyBorder="0" applyAlignment="0" applyProtection="0"/>
    <xf numFmtId="0" fontId="14" fillId="2" borderId="2" applyNumberFormat="0" applyAlignment="0" applyProtection="0"/>
    <xf numFmtId="0" fontId="15" fillId="0" borderId="0"/>
    <xf numFmtId="0" fontId="17" fillId="0" borderId="0"/>
    <xf numFmtId="0" fontId="18" fillId="0" borderId="0"/>
    <xf numFmtId="0" fontId="18" fillId="0" borderId="0"/>
    <xf numFmtId="43" fontId="18" fillId="0" borderId="0" applyFont="0" applyFill="0" applyBorder="0" applyAlignment="0" applyProtection="0"/>
    <xf numFmtId="0" fontId="19" fillId="0" borderId="0"/>
    <xf numFmtId="0" fontId="18" fillId="0" borderId="0"/>
    <xf numFmtId="0" fontId="18" fillId="0" borderId="0"/>
  </cellStyleXfs>
  <cellXfs count="12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applyAlignment="1">
      <alignment horizontal="center"/>
    </xf>
    <xf numFmtId="0" fontId="6" fillId="0" borderId="0" xfId="0" applyFont="1"/>
    <xf numFmtId="0" fontId="7" fillId="0" borderId="0" xfId="0" applyFont="1"/>
    <xf numFmtId="0" fontId="8" fillId="0" borderId="0" xfId="0" applyFont="1" applyAlignment="1">
      <alignment wrapText="1"/>
    </xf>
    <xf numFmtId="0" fontId="9" fillId="0" borderId="0" xfId="0" applyFont="1"/>
    <xf numFmtId="164" fontId="0" fillId="0" borderId="0" xfId="0" applyNumberFormat="1"/>
    <xf numFmtId="4" fontId="0" fillId="0" borderId="0" xfId="0" applyNumberFormat="1"/>
    <xf numFmtId="0" fontId="0" fillId="0" borderId="0" xfId="0" applyAlignment="1">
      <alignment wrapText="1"/>
    </xf>
    <xf numFmtId="0" fontId="11" fillId="0" borderId="0" xfId="0" applyFont="1" applyAlignment="1">
      <alignment horizontal="center"/>
    </xf>
    <xf numFmtId="0" fontId="8" fillId="0" borderId="0" xfId="0" applyFont="1"/>
    <xf numFmtId="4" fontId="12" fillId="0" borderId="0" xfId="0" applyNumberFormat="1" applyFont="1"/>
    <xf numFmtId="0" fontId="12" fillId="0" borderId="0" xfId="0" applyFont="1"/>
    <xf numFmtId="0" fontId="12" fillId="0" borderId="0" xfId="0" applyFont="1" applyAlignment="1">
      <alignment vertical="top"/>
    </xf>
    <xf numFmtId="49" fontId="12" fillId="0" borderId="0" xfId="0" applyNumberFormat="1" applyFont="1" applyAlignment="1">
      <alignment horizontal="right" vertical="top"/>
    </xf>
    <xf numFmtId="0" fontId="12" fillId="0" borderId="0" xfId="0"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xf>
    <xf numFmtId="0" fontId="12" fillId="0" borderId="0" xfId="0" applyFont="1" applyAlignment="1">
      <alignment vertical="top" wrapText="1"/>
    </xf>
    <xf numFmtId="0" fontId="14" fillId="2" borderId="2" xfId="2" applyAlignment="1">
      <alignment vertical="top" wrapText="1"/>
    </xf>
    <xf numFmtId="4" fontId="14" fillId="2" borderId="2" xfId="2" applyNumberFormat="1"/>
    <xf numFmtId="0" fontId="0" fillId="0" borderId="0" xfId="0" applyAlignment="1">
      <alignment vertical="top"/>
    </xf>
    <xf numFmtId="2" fontId="0" fillId="0" borderId="0" xfId="0" applyNumberFormat="1"/>
    <xf numFmtId="0" fontId="12" fillId="0" borderId="0" xfId="0" applyFont="1" applyAlignment="1">
      <alignment horizontal="justify" vertical="top"/>
    </xf>
    <xf numFmtId="0" fontId="14" fillId="2" borderId="2" xfId="2" applyAlignment="1">
      <alignment horizontal="center"/>
    </xf>
    <xf numFmtId="0" fontId="16" fillId="0" borderId="0" xfId="0" applyFont="1"/>
    <xf numFmtId="4"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right" vertical="top"/>
    </xf>
    <xf numFmtId="0" fontId="16" fillId="0" borderId="0" xfId="0" applyFont="1" applyAlignment="1">
      <alignment vertical="top" wrapText="1"/>
    </xf>
    <xf numFmtId="4" fontId="12" fillId="0" borderId="0" xfId="1" applyNumberFormat="1" applyFont="1" applyBorder="1" applyAlignment="1">
      <alignment horizontal="center" vertical="top"/>
    </xf>
    <xf numFmtId="0" fontId="12" fillId="0" borderId="0" xfId="0" applyFont="1" applyAlignment="1">
      <alignment horizontal="justify" vertical="top" wrapText="1"/>
    </xf>
    <xf numFmtId="4" fontId="12" fillId="0" borderId="0" xfId="0" applyNumberFormat="1" applyFont="1" applyAlignment="1">
      <alignment horizontal="right"/>
    </xf>
    <xf numFmtId="49" fontId="12" fillId="0" borderId="0" xfId="0" applyNumberFormat="1" applyFont="1" applyAlignment="1">
      <alignment horizontal="justify" vertical="top" wrapText="1"/>
    </xf>
    <xf numFmtId="49" fontId="12" fillId="0" borderId="0" xfId="3" applyNumberFormat="1" applyFont="1" applyAlignment="1">
      <alignment horizontal="right" vertical="top"/>
    </xf>
    <xf numFmtId="0" fontId="12" fillId="0" borderId="0" xfId="3" applyFont="1" applyAlignment="1">
      <alignment horizontal="justify" vertical="top" wrapText="1"/>
    </xf>
    <xf numFmtId="0" fontId="12" fillId="0" borderId="0" xfId="3" applyFont="1" applyAlignment="1">
      <alignment horizontal="justify"/>
    </xf>
    <xf numFmtId="4" fontId="5" fillId="0" borderId="0" xfId="0" applyNumberFormat="1" applyFont="1" applyAlignment="1">
      <alignment horizontal="right"/>
    </xf>
    <xf numFmtId="49" fontId="5" fillId="0" borderId="0" xfId="0" applyNumberFormat="1" applyFont="1" applyAlignment="1">
      <alignment horizontal="right" vertical="top"/>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 fontId="5" fillId="0" borderId="0" xfId="0" applyNumberFormat="1" applyFont="1" applyAlignment="1">
      <alignment horizontal="left" vertical="top"/>
    </xf>
    <xf numFmtId="49" fontId="5" fillId="0" borderId="0" xfId="0" applyNumberFormat="1" applyFont="1" applyAlignment="1">
      <alignment horizontal="left"/>
    </xf>
    <xf numFmtId="4" fontId="5" fillId="0" borderId="0" xfId="0" applyNumberFormat="1" applyFont="1" applyAlignment="1">
      <alignment horizontal="left"/>
    </xf>
    <xf numFmtId="49" fontId="5" fillId="0" borderId="0" xfId="0" applyNumberFormat="1" applyFont="1" applyAlignment="1">
      <alignment horizontal="left" wrapText="1"/>
    </xf>
    <xf numFmtId="0" fontId="12" fillId="0" borderId="0" xfId="0" applyFont="1" applyAlignment="1" applyProtection="1">
      <alignment horizontal="justify" vertical="top" wrapText="1"/>
      <protection hidden="1"/>
    </xf>
    <xf numFmtId="0" fontId="1" fillId="0" borderId="0" xfId="0" applyFont="1" applyAlignment="1">
      <alignment wrapText="1"/>
    </xf>
    <xf numFmtId="0" fontId="12" fillId="0" borderId="0" xfId="0" applyFont="1" applyAlignment="1">
      <alignment wrapText="1"/>
    </xf>
    <xf numFmtId="0" fontId="12" fillId="0" borderId="0" xfId="0" applyFont="1" applyAlignment="1">
      <alignment horizontal="right" vertical="top"/>
    </xf>
    <xf numFmtId="0" fontId="12" fillId="0" borderId="0" xfId="0" applyFont="1" applyAlignment="1">
      <alignment horizontal="right"/>
    </xf>
    <xf numFmtId="4" fontId="12" fillId="0" borderId="0" xfId="0" applyNumberFormat="1" applyFont="1" applyAlignment="1">
      <alignment horizontal="right" wrapText="1"/>
    </xf>
    <xf numFmtId="0" fontId="12" fillId="0" borderId="0" xfId="0" applyFont="1" applyAlignment="1">
      <alignment horizontal="left" vertical="top" wrapText="1"/>
    </xf>
    <xf numFmtId="49" fontId="12" fillId="0" borderId="0" xfId="0" applyNumberFormat="1" applyFont="1" applyAlignment="1">
      <alignment wrapText="1"/>
    </xf>
    <xf numFmtId="0" fontId="12" fillId="0" borderId="0" xfId="0" applyFont="1" applyAlignment="1" applyProtection="1">
      <alignment wrapText="1"/>
      <protection hidden="1"/>
    </xf>
    <xf numFmtId="0" fontId="12" fillId="0" borderId="0" xfId="0" applyFont="1" applyAlignment="1" applyProtection="1">
      <alignment vertical="top" wrapText="1"/>
      <protection hidden="1"/>
    </xf>
    <xf numFmtId="2" fontId="12" fillId="0" borderId="0" xfId="0" applyNumberFormat="1" applyFont="1" applyAlignment="1" applyProtection="1">
      <alignment vertical="top" wrapText="1"/>
      <protection hidden="1"/>
    </xf>
    <xf numFmtId="0" fontId="12" fillId="0" borderId="0" xfId="0" applyFont="1" applyAlignment="1" applyProtection="1">
      <alignment wrapText="1"/>
      <protection locked="0"/>
    </xf>
    <xf numFmtId="0" fontId="12" fillId="0" borderId="0" xfId="0" applyFont="1" applyAlignment="1" applyProtection="1">
      <alignment vertical="top" wrapText="1"/>
      <protection locked="0"/>
    </xf>
    <xf numFmtId="2" fontId="12" fillId="0" borderId="0" xfId="0" applyNumberFormat="1" applyFont="1" applyAlignment="1" applyProtection="1">
      <alignment vertical="top" wrapText="1"/>
      <protection locked="0"/>
    </xf>
    <xf numFmtId="44" fontId="12" fillId="0" borderId="0" xfId="1" applyFont="1"/>
    <xf numFmtId="0" fontId="12" fillId="0" borderId="0" xfId="0" applyFont="1" applyAlignment="1">
      <alignment horizontal="justify"/>
    </xf>
    <xf numFmtId="165" fontId="12" fillId="0" borderId="0" xfId="1" applyNumberFormat="1" applyFont="1" applyAlignment="1">
      <alignment horizontal="right"/>
    </xf>
    <xf numFmtId="165" fontId="12" fillId="0" borderId="0" xfId="1" applyNumberFormat="1" applyFont="1" applyAlignment="1">
      <alignment wrapText="1"/>
    </xf>
    <xf numFmtId="165" fontId="12" fillId="0" borderId="0" xfId="1" applyNumberFormat="1" applyFont="1" applyBorder="1" applyAlignment="1">
      <alignment horizontal="right"/>
    </xf>
    <xf numFmtId="165" fontId="12" fillId="0" borderId="0" xfId="1" applyNumberFormat="1" applyFont="1" applyBorder="1" applyAlignment="1">
      <alignment vertical="top"/>
    </xf>
    <xf numFmtId="165" fontId="12" fillId="0" borderId="0" xfId="1" applyNumberFormat="1" applyFont="1" applyBorder="1" applyAlignment="1"/>
    <xf numFmtId="165" fontId="12" fillId="0" borderId="0" xfId="1" applyNumberFormat="1" applyFont="1" applyAlignment="1"/>
    <xf numFmtId="165" fontId="5" fillId="0" borderId="0" xfId="1" applyNumberFormat="1" applyFont="1" applyBorder="1" applyAlignment="1"/>
    <xf numFmtId="165" fontId="12" fillId="0" borderId="0" xfId="1" applyNumberFormat="1" applyFont="1" applyAlignment="1" applyProtection="1">
      <alignment vertical="top" wrapText="1"/>
      <protection hidden="1"/>
    </xf>
    <xf numFmtId="165" fontId="12" fillId="0" borderId="0" xfId="1" applyNumberFormat="1" applyFont="1" applyAlignment="1" applyProtection="1">
      <alignment vertical="top" wrapText="1"/>
      <protection locked="0"/>
    </xf>
    <xf numFmtId="165" fontId="16" fillId="0" borderId="0" xfId="1" applyNumberFormat="1" applyFont="1" applyAlignment="1"/>
    <xf numFmtId="2" fontId="12" fillId="0" borderId="0" xfId="0" applyNumberFormat="1" applyFont="1"/>
    <xf numFmtId="165" fontId="12" fillId="0" borderId="0" xfId="1" applyNumberFormat="1" applyFont="1" applyAlignment="1">
      <alignment horizontal="right" wrapText="1"/>
    </xf>
    <xf numFmtId="165" fontId="12" fillId="0" borderId="0" xfId="1" applyNumberFormat="1" applyFont="1"/>
    <xf numFmtId="2" fontId="12" fillId="0" borderId="0" xfId="0" applyNumberFormat="1" applyFont="1" applyAlignment="1">
      <alignment wrapText="1"/>
    </xf>
    <xf numFmtId="0" fontId="20" fillId="0" borderId="1" xfId="0" applyFont="1" applyBorder="1" applyAlignment="1">
      <alignment horizontal="right" vertical="top" wrapText="1"/>
    </xf>
    <xf numFmtId="0" fontId="20" fillId="0" borderId="3" xfId="0" applyFont="1" applyBorder="1" applyAlignment="1">
      <alignment horizontal="center" vertical="center" wrapText="1"/>
    </xf>
    <xf numFmtId="4" fontId="20" fillId="0" borderId="3" xfId="0" applyNumberFormat="1" applyFont="1" applyBorder="1" applyAlignment="1">
      <alignment horizontal="center" vertical="center" wrapText="1"/>
    </xf>
    <xf numFmtId="165" fontId="20" fillId="0" borderId="3" xfId="0" applyNumberFormat="1" applyFont="1" applyBorder="1" applyAlignment="1">
      <alignment horizontal="center" vertical="center"/>
    </xf>
    <xf numFmtId="49" fontId="5" fillId="2" borderId="2" xfId="2" applyNumberFormat="1" applyFont="1" applyAlignment="1">
      <alignment horizontal="right" vertical="top"/>
    </xf>
    <xf numFmtId="164" fontId="5" fillId="2" borderId="2" xfId="2" applyNumberFormat="1" applyFont="1" applyAlignment="1">
      <alignment horizontal="left" wrapText="1"/>
    </xf>
    <xf numFmtId="0" fontId="12" fillId="0" borderId="0" xfId="0" applyFont="1" applyAlignment="1">
      <alignment horizontal="left" wrapText="1"/>
    </xf>
    <xf numFmtId="49" fontId="5" fillId="2" borderId="2" xfId="2" applyNumberFormat="1" applyFont="1" applyAlignment="1">
      <alignment horizontal="right" vertical="center"/>
    </xf>
    <xf numFmtId="49" fontId="5" fillId="2" borderId="2" xfId="2" applyNumberFormat="1" applyFont="1" applyAlignment="1">
      <alignment horizontal="left" wrapText="1"/>
    </xf>
    <xf numFmtId="2" fontId="12" fillId="0" borderId="0" xfId="0" applyNumberFormat="1" applyFont="1" applyAlignment="1">
      <alignment vertical="top" wrapText="1"/>
    </xf>
    <xf numFmtId="165" fontId="12" fillId="0" borderId="0" xfId="1" applyNumberFormat="1" applyFont="1" applyAlignment="1">
      <alignment vertical="top" wrapText="1"/>
    </xf>
    <xf numFmtId="0" fontId="5" fillId="2" borderId="2" xfId="2" applyFont="1" applyAlignment="1">
      <alignment vertical="top" wrapText="1"/>
    </xf>
    <xf numFmtId="0" fontId="5" fillId="2" borderId="2" xfId="2" applyFont="1" applyAlignment="1">
      <alignment horizontal="center"/>
    </xf>
    <xf numFmtId="4" fontId="5" fillId="2" borderId="2" xfId="2" applyNumberFormat="1" applyFont="1"/>
    <xf numFmtId="165" fontId="5" fillId="2" borderId="2" xfId="2" applyNumberFormat="1" applyFont="1" applyAlignment="1"/>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alignment vertical="center" wrapText="1"/>
    </xf>
    <xf numFmtId="165" fontId="5" fillId="0" borderId="1" xfId="1" applyNumberFormat="1" applyFont="1" applyBorder="1" applyAlignment="1">
      <alignment horizontal="right" vertical="center"/>
    </xf>
    <xf numFmtId="0" fontId="5" fillId="0" borderId="0" xfId="0" applyFont="1" applyAlignment="1">
      <alignment vertical="center"/>
    </xf>
    <xf numFmtId="4" fontId="12" fillId="0" borderId="0" xfId="0" applyNumberFormat="1" applyFont="1" applyAlignment="1">
      <alignment wrapText="1"/>
    </xf>
    <xf numFmtId="0" fontId="5" fillId="2" borderId="2" xfId="2" applyFont="1" applyAlignment="1">
      <alignment horizontal="right" vertical="top"/>
    </xf>
    <xf numFmtId="0" fontId="5" fillId="2" borderId="2" xfId="2" applyFont="1" applyAlignment="1">
      <alignment wrapText="1"/>
    </xf>
    <xf numFmtId="0" fontId="5" fillId="2" borderId="2" xfId="2" applyFont="1" applyAlignment="1">
      <alignment horizontal="right"/>
    </xf>
    <xf numFmtId="4" fontId="5" fillId="2" borderId="2" xfId="2" applyNumberFormat="1" applyFont="1" applyAlignment="1">
      <alignment horizontal="right" wrapText="1"/>
    </xf>
    <xf numFmtId="4" fontId="5" fillId="2" borderId="2" xfId="2" applyNumberFormat="1" applyFont="1" applyAlignment="1"/>
    <xf numFmtId="165" fontId="5" fillId="2" borderId="2" xfId="2" applyNumberFormat="1" applyFont="1" applyAlignment="1">
      <alignment horizontal="right"/>
    </xf>
    <xf numFmtId="0" fontId="12" fillId="0" borderId="0" xfId="0" applyFont="1" applyAlignment="1">
      <alignment horizontal="right" wrapText="1"/>
    </xf>
    <xf numFmtId="0" fontId="13" fillId="0" borderId="0" xfId="0" applyFont="1" applyAlignment="1"/>
    <xf numFmtId="0" fontId="6" fillId="0" borderId="0" xfId="0" applyFont="1" applyAlignment="1"/>
    <xf numFmtId="0" fontId="5" fillId="0" borderId="0" xfId="0" applyFont="1" applyAlignment="1">
      <alignment horizontal="left" vertical="top" wrapText="1"/>
    </xf>
    <xf numFmtId="0" fontId="5" fillId="0" borderId="0" xfId="0" applyFont="1" applyAlignment="1">
      <alignment wrapText="1"/>
    </xf>
    <xf numFmtId="165" fontId="21" fillId="2" borderId="2" xfId="2" applyNumberFormat="1" applyFont="1" applyAlignment="1"/>
    <xf numFmtId="0" fontId="10"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wrapText="1"/>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left" vertical="top" wrapText="1"/>
    </xf>
    <xf numFmtId="0" fontId="12" fillId="0" borderId="0" xfId="0" applyFont="1" applyAlignment="1">
      <alignment horizontal="center"/>
    </xf>
    <xf numFmtId="0" fontId="14" fillId="2" borderId="2" xfId="2" applyAlignment="1">
      <alignment horizontal="center" vertical="top" wrapText="1"/>
    </xf>
    <xf numFmtId="0" fontId="0" fillId="0" borderId="0" xfId="0"/>
  </cellXfs>
  <cellStyles count="11">
    <cellStyle name="Izlaz" xfId="2" builtinId="21"/>
    <cellStyle name="Normal 4" xfId="5"/>
    <cellStyle name="Normal 4 2" xfId="8"/>
    <cellStyle name="Normal_SEC 8 BQ Šibenik No 7" xfId="10"/>
    <cellStyle name="Normalno" xfId="0" builtinId="0"/>
    <cellStyle name="Normalno 2" xfId="3"/>
    <cellStyle name="Normalno 3" xfId="4"/>
    <cellStyle name="Normalno 4" xfId="6"/>
    <cellStyle name="Obično 2" xfId="9"/>
    <cellStyle name="Valuta" xfId="1" builtinId="4"/>
    <cellStyle name="Zarez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1</xdr:row>
      <xdr:rowOff>28575</xdr:rowOff>
    </xdr:from>
    <xdr:to>
      <xdr:col>2</xdr:col>
      <xdr:colOff>602615</xdr:colOff>
      <xdr:row>8</xdr:row>
      <xdr:rowOff>31115</xdr:rowOff>
    </xdr:to>
    <xdr:pic>
      <xdr:nvPicPr>
        <xdr:cNvPr id="6" name="Picture 3">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2069465" cy="1336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1412240</xdr:colOff>
      <xdr:row>7</xdr:row>
      <xdr:rowOff>116840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90500"/>
          <a:ext cx="2069465" cy="1336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266701</xdr:colOff>
      <xdr:row>2</xdr:row>
      <xdr:rowOff>28575</xdr:rowOff>
    </xdr:from>
    <xdr:ext cx="6419096" cy="9077326"/>
    <xdr:pic>
      <xdr:nvPicPr>
        <xdr:cNvPr id="2" name="Slika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409575"/>
          <a:ext cx="6419096" cy="9077326"/>
        </a:xfrm>
        <a:prstGeom prst="rect">
          <a:avLst/>
        </a:prstGeom>
      </xdr:spPr>
    </xdr:pic>
    <xdr:clientData/>
  </xdr:oneCellAnchor>
  <xdr:oneCellAnchor>
    <xdr:from>
      <xdr:col>0</xdr:col>
      <xdr:colOff>285751</xdr:colOff>
      <xdr:row>51</xdr:row>
      <xdr:rowOff>19049</xdr:rowOff>
    </xdr:from>
    <xdr:ext cx="6553808" cy="9267825"/>
    <xdr:pic>
      <xdr:nvPicPr>
        <xdr:cNvPr id="3" name="Slika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1" y="9734549"/>
          <a:ext cx="6553808" cy="9267825"/>
        </a:xfrm>
        <a:prstGeom prst="rect">
          <a:avLst/>
        </a:prstGeom>
      </xdr:spPr>
    </xdr:pic>
    <xdr:clientData/>
  </xdr:oneCellAnchor>
  <xdr:oneCellAnchor>
    <xdr:from>
      <xdr:col>0</xdr:col>
      <xdr:colOff>238126</xdr:colOff>
      <xdr:row>101</xdr:row>
      <xdr:rowOff>19050</xdr:rowOff>
    </xdr:from>
    <xdr:ext cx="6499923" cy="9191625"/>
    <xdr:pic>
      <xdr:nvPicPr>
        <xdr:cNvPr id="4" name="Slika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6" y="19259550"/>
          <a:ext cx="6499923" cy="9191625"/>
        </a:xfrm>
        <a:prstGeom prst="rect">
          <a:avLst/>
        </a:prstGeom>
      </xdr:spPr>
    </xdr:pic>
    <xdr:clientData/>
  </xdr:oneCellAnchor>
  <xdr:oneCellAnchor>
    <xdr:from>
      <xdr:col>0</xdr:col>
      <xdr:colOff>228601</xdr:colOff>
      <xdr:row>150</xdr:row>
      <xdr:rowOff>171450</xdr:rowOff>
    </xdr:from>
    <xdr:ext cx="6486452" cy="9172575"/>
    <xdr:pic>
      <xdr:nvPicPr>
        <xdr:cNvPr id="5" name="Slika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8601" y="28746450"/>
          <a:ext cx="6486452" cy="9172575"/>
        </a:xfrm>
        <a:prstGeom prst="rect">
          <a:avLst/>
        </a:prstGeom>
      </xdr:spPr>
    </xdr:pic>
    <xdr:clientData/>
  </xdr:oneCellAnchor>
  <xdr:oneCellAnchor>
    <xdr:from>
      <xdr:col>0</xdr:col>
      <xdr:colOff>200025</xdr:colOff>
      <xdr:row>201</xdr:row>
      <xdr:rowOff>17121</xdr:rowOff>
    </xdr:from>
    <xdr:ext cx="6505575" cy="9199617"/>
    <xdr:pic>
      <xdr:nvPicPr>
        <xdr:cNvPr id="6" name="Slika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025" y="38307621"/>
          <a:ext cx="6505575" cy="9199617"/>
        </a:xfrm>
        <a:prstGeom prst="rect">
          <a:avLst/>
        </a:prstGeom>
      </xdr:spPr>
    </xdr:pic>
    <xdr:clientData/>
  </xdr:oneCellAnchor>
  <xdr:oneCellAnchor>
    <xdr:from>
      <xdr:col>1</xdr:col>
      <xdr:colOff>57150</xdr:colOff>
      <xdr:row>251</xdr:row>
      <xdr:rowOff>66675</xdr:rowOff>
    </xdr:from>
    <xdr:ext cx="6493187" cy="9182100"/>
    <xdr:pic>
      <xdr:nvPicPr>
        <xdr:cNvPr id="7" name="Slika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14375" y="47882175"/>
          <a:ext cx="6493187" cy="9182100"/>
        </a:xfrm>
        <a:prstGeom prst="rect">
          <a:avLst/>
        </a:prstGeom>
      </xdr:spPr>
    </xdr:pic>
    <xdr:clientData/>
  </xdr:oneCellAnchor>
  <xdr:oneCellAnchor>
    <xdr:from>
      <xdr:col>1</xdr:col>
      <xdr:colOff>85726</xdr:colOff>
      <xdr:row>301</xdr:row>
      <xdr:rowOff>142875</xdr:rowOff>
    </xdr:from>
    <xdr:ext cx="6318060" cy="8934450"/>
    <xdr:pic>
      <xdr:nvPicPr>
        <xdr:cNvPr id="8" name="Slika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2951" y="57483375"/>
          <a:ext cx="6318060" cy="89344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53</xdr:row>
      <xdr:rowOff>85725</xdr:rowOff>
    </xdr:from>
    <xdr:to>
      <xdr:col>3</xdr:col>
      <xdr:colOff>504825</xdr:colOff>
      <xdr:row>71</xdr:row>
      <xdr:rowOff>9525</xdr:rowOff>
    </xdr:to>
    <xdr:pic>
      <xdr:nvPicPr>
        <xdr:cNvPr id="2" name="Slika 1">
          <a:extLst>
            <a:ext uri="{FF2B5EF4-FFF2-40B4-BE49-F238E27FC236}">
              <a16:creationId xmlns:a16="http://schemas.microsoft.com/office/drawing/2014/main" id="{F763061E-DC52-4351-AF1B-DB6EF47A4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0805100"/>
          <a:ext cx="3352800" cy="335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SUZANA~1\LOCALS~1\Temp\2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ACIJA"/>
      <sheetName val="REKAPITULACIJA"/>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tabSelected="1" view="pageLayout" topLeftCell="A25" zoomScaleNormal="100" workbookViewId="0">
      <selection activeCell="D36" sqref="D36"/>
    </sheetView>
  </sheetViews>
  <sheetFormatPr defaultRowHeight="15"/>
  <cols>
    <col min="1" max="1" width="12.42578125" style="7" customWidth="1"/>
    <col min="2" max="2" width="12" style="7" bestFit="1" customWidth="1"/>
    <col min="3" max="16384" width="9.140625" style="7"/>
  </cols>
  <sheetData>
    <row r="2" spans="1:9">
      <c r="E2" s="8" t="s">
        <v>0</v>
      </c>
      <c r="F2" s="8"/>
      <c r="G2" s="8"/>
      <c r="H2" s="8"/>
    </row>
    <row r="3" spans="1:9" ht="15" customHeight="1">
      <c r="E3" s="116" t="s">
        <v>35</v>
      </c>
      <c r="F3" s="116"/>
      <c r="G3" s="116"/>
      <c r="H3" s="116"/>
      <c r="I3" s="116"/>
    </row>
    <row r="4" spans="1:9">
      <c r="A4" s="7" t="s">
        <v>1</v>
      </c>
      <c r="E4" s="8" t="s">
        <v>2</v>
      </c>
      <c r="F4" s="8"/>
      <c r="G4" s="8"/>
      <c r="H4" s="8"/>
    </row>
    <row r="12" spans="1:9">
      <c r="A12" s="9" t="s">
        <v>9</v>
      </c>
      <c r="B12" s="5" t="s">
        <v>74</v>
      </c>
      <c r="C12" s="15"/>
      <c r="D12" s="15"/>
      <c r="E12" s="15"/>
      <c r="F12" s="15"/>
    </row>
    <row r="13" spans="1:9">
      <c r="A13" s="2" t="s">
        <v>12</v>
      </c>
      <c r="B13" s="5">
        <v>86225327319</v>
      </c>
    </row>
    <row r="14" spans="1:9">
      <c r="A14" s="7" t="s">
        <v>3</v>
      </c>
    </row>
    <row r="15" spans="1:9">
      <c r="A15" s="10" t="s">
        <v>10</v>
      </c>
      <c r="B15" s="2" t="s">
        <v>73</v>
      </c>
      <c r="C15" s="10"/>
      <c r="D15" s="10"/>
      <c r="E15" s="10"/>
      <c r="F15" s="10"/>
    </row>
    <row r="16" spans="1:9">
      <c r="A16" s="10"/>
      <c r="B16" s="10"/>
      <c r="C16" s="10"/>
      <c r="D16" s="10"/>
      <c r="E16" s="10"/>
      <c r="F16" s="10"/>
    </row>
    <row r="18" spans="1:9">
      <c r="A18" s="10" t="s">
        <v>11</v>
      </c>
      <c r="B18" s="5" t="s">
        <v>75</v>
      </c>
      <c r="C18" s="10"/>
      <c r="D18" s="10"/>
      <c r="E18" s="10"/>
    </row>
    <row r="28" spans="1:9" ht="26.25">
      <c r="A28" s="114" t="s">
        <v>4</v>
      </c>
      <c r="B28" s="114"/>
      <c r="C28" s="114"/>
      <c r="D28" s="114"/>
      <c r="E28" s="114"/>
      <c r="F28" s="114"/>
      <c r="G28" s="114"/>
      <c r="H28" s="114"/>
      <c r="I28" s="114"/>
    </row>
    <row r="30" spans="1:9">
      <c r="A30" s="115" t="s">
        <v>108</v>
      </c>
      <c r="B30" s="115"/>
      <c r="C30" s="115"/>
      <c r="D30" s="115"/>
      <c r="E30" s="115"/>
      <c r="F30" s="115"/>
      <c r="G30" s="115"/>
      <c r="H30" s="115"/>
      <c r="I30" s="115"/>
    </row>
    <row r="32" spans="1:9">
      <c r="B32" s="109"/>
      <c r="C32" s="117" t="s">
        <v>100</v>
      </c>
      <c r="D32" s="117"/>
      <c r="E32" s="117"/>
      <c r="F32" s="117"/>
      <c r="G32" s="110"/>
      <c r="H32" s="110"/>
    </row>
    <row r="37" spans="3:6">
      <c r="C37" s="17"/>
    </row>
    <row r="38" spans="3:6">
      <c r="F38" s="7" t="s">
        <v>5</v>
      </c>
    </row>
    <row r="39" spans="3:6">
      <c r="F39" s="7" t="s">
        <v>6</v>
      </c>
    </row>
    <row r="44" spans="3:6">
      <c r="C44" s="7" t="s">
        <v>7</v>
      </c>
    </row>
    <row r="45" spans="3:6">
      <c r="C45" s="7" t="s">
        <v>8</v>
      </c>
    </row>
    <row r="47" spans="3:6">
      <c r="C47" t="s">
        <v>99</v>
      </c>
    </row>
  </sheetData>
  <mergeCells count="4">
    <mergeCell ref="A28:I28"/>
    <mergeCell ref="A30:I30"/>
    <mergeCell ref="E3:I3"/>
    <mergeCell ref="C32:F32"/>
  </mergeCells>
  <pageMargins left="0.25" right="0.25" top="0.75" bottom="0.75" header="0.3" footer="0.3"/>
  <pageSetup paperSize="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view="pageLayout" topLeftCell="A19" zoomScaleNormal="100" workbookViewId="0">
      <selection activeCell="C34" sqref="C34"/>
    </sheetView>
  </sheetViews>
  <sheetFormatPr defaultRowHeight="15"/>
  <cols>
    <col min="3" max="3" width="21.85546875" bestFit="1" customWidth="1"/>
    <col min="4" max="4" width="36.7109375" bestFit="1" customWidth="1"/>
  </cols>
  <sheetData>
    <row r="2" spans="2:8" ht="18" customHeight="1">
      <c r="D2" s="118" t="s">
        <v>0</v>
      </c>
      <c r="E2" s="118"/>
      <c r="F2" s="1"/>
      <c r="G2" s="1"/>
      <c r="H2" s="1"/>
    </row>
    <row r="3" spans="2:8" ht="18" customHeight="1">
      <c r="D3" s="116" t="s">
        <v>35</v>
      </c>
      <c r="E3" s="116"/>
      <c r="F3" s="1"/>
      <c r="G3" s="1"/>
      <c r="H3" s="1"/>
    </row>
    <row r="4" spans="2:8">
      <c r="D4" t="s">
        <v>2</v>
      </c>
      <c r="E4" s="6"/>
      <c r="F4" s="1"/>
      <c r="G4" s="1"/>
      <c r="H4" s="1"/>
    </row>
    <row r="5" spans="2:8">
      <c r="E5" s="6"/>
      <c r="F5" s="1"/>
      <c r="G5" s="1"/>
      <c r="H5" s="1"/>
    </row>
    <row r="6" spans="2:8">
      <c r="E6" s="6"/>
      <c r="F6" s="1"/>
      <c r="G6" s="1"/>
      <c r="H6" s="1"/>
    </row>
    <row r="7" spans="2:8">
      <c r="E7" s="6"/>
      <c r="F7" s="1"/>
      <c r="G7" s="1"/>
      <c r="H7" s="1"/>
    </row>
    <row r="12" spans="2:8">
      <c r="B12" s="3" t="s">
        <v>13</v>
      </c>
    </row>
    <row r="14" spans="2:8">
      <c r="C14" s="4" t="s">
        <v>14</v>
      </c>
      <c r="D14" s="4"/>
      <c r="E14" s="4"/>
    </row>
    <row r="16" spans="2:8">
      <c r="C16" t="s">
        <v>15</v>
      </c>
    </row>
    <row r="17" spans="3:4">
      <c r="C17" t="s">
        <v>16</v>
      </c>
    </row>
    <row r="18" spans="3:4">
      <c r="C18" t="s">
        <v>17</v>
      </c>
    </row>
    <row r="20" spans="3:4">
      <c r="C20" s="5" t="s">
        <v>18</v>
      </c>
      <c r="D20" s="2"/>
    </row>
    <row r="21" spans="3:4">
      <c r="C21" s="1" t="s">
        <v>19</v>
      </c>
      <c r="D21" s="2"/>
    </row>
    <row r="22" spans="3:4">
      <c r="C22" s="1" t="s">
        <v>20</v>
      </c>
    </row>
    <row r="24" spans="3:4">
      <c r="C24" s="2"/>
    </row>
  </sheetData>
  <mergeCells count="2">
    <mergeCell ref="D2:E2"/>
    <mergeCell ref="D3:E3"/>
  </mergeCells>
  <pageMargins left="0.7" right="0.7" top="0.75" bottom="0.75" header="0.3" footer="0.3"/>
  <pageSetup paperSize="9" orientation="portrait" r:id="rId1"/>
  <headerFooter>
    <oddHeader xml:space="preserve">&amp;RPetgrad d.o.o.
Trg Tomislava dr. Bardeka 4 </oddHead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1"/>
  <sheetViews>
    <sheetView view="pageLayout" topLeftCell="A13" zoomScaleNormal="100" workbookViewId="0">
      <selection activeCell="C34" sqref="C34"/>
    </sheetView>
  </sheetViews>
  <sheetFormatPr defaultRowHeight="15"/>
  <cols>
    <col min="1" max="1" width="4.42578125" style="26" customWidth="1"/>
    <col min="2" max="2" width="47.5703125" style="13" customWidth="1"/>
    <col min="3" max="3" width="9.140625" style="11"/>
    <col min="4" max="4" width="9.140625" style="27"/>
    <col min="5" max="5" width="10.85546875" style="12" customWidth="1"/>
    <col min="6" max="6" width="17.5703125" style="11" customWidth="1"/>
    <col min="8" max="8" width="18.42578125" customWidth="1"/>
  </cols>
  <sheetData>
    <row r="2" spans="2:2">
      <c r="B2" s="13" t="s">
        <v>34</v>
      </c>
    </row>
    <row r="251" spans="2:2">
      <c r="B251" s="1"/>
    </row>
  </sheetData>
  <pageMargins left="0.25" right="0.25" top="0.75" bottom="0.75" header="0.3" footer="0.3"/>
  <pageSetup paperSize="9" orientation="portrait" r:id="rId1"/>
  <headerFooter>
    <oddHeader xml:space="preserve">&amp;RPetgrad d.o.o.
Trg Tomislava dr. Bardeka 4 </oddHeader>
    <oddFooter xml:space="preserve">&amp;C&amp;P/&amp;N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view="pageLayout" topLeftCell="A102" zoomScale="69" zoomScaleNormal="100" zoomScalePageLayoutView="69" workbookViewId="0">
      <selection activeCell="C34" sqref="C34"/>
    </sheetView>
  </sheetViews>
  <sheetFormatPr defaultRowHeight="15"/>
  <cols>
    <col min="1" max="1" width="81.5703125" customWidth="1"/>
  </cols>
  <sheetData>
    <row r="1" spans="1:1" ht="26.25">
      <c r="A1" s="14" t="s">
        <v>21</v>
      </c>
    </row>
    <row r="2" spans="1:1" ht="409.5" customHeight="1">
      <c r="A2" s="119" t="s">
        <v>23</v>
      </c>
    </row>
    <row r="3" spans="1:1">
      <c r="A3" s="119"/>
    </row>
    <row r="4" spans="1:1">
      <c r="A4" s="119"/>
    </row>
    <row r="5" spans="1:1">
      <c r="A5" s="119"/>
    </row>
    <row r="6" spans="1:1">
      <c r="A6" s="119"/>
    </row>
    <row r="7" spans="1:1">
      <c r="A7" s="119"/>
    </row>
    <row r="8" spans="1:1">
      <c r="A8" s="119"/>
    </row>
    <row r="9" spans="1:1">
      <c r="A9" s="119"/>
    </row>
    <row r="10" spans="1:1">
      <c r="A10" s="119"/>
    </row>
    <row r="11" spans="1:1">
      <c r="A11" s="119"/>
    </row>
    <row r="12" spans="1:1">
      <c r="A12" s="119"/>
    </row>
    <row r="13" spans="1:1">
      <c r="A13" s="119"/>
    </row>
    <row r="14" spans="1:1">
      <c r="A14" s="119"/>
    </row>
    <row r="15" spans="1:1">
      <c r="A15" s="119"/>
    </row>
    <row r="16" spans="1:1">
      <c r="A16" s="119"/>
    </row>
    <row r="17" spans="1:1">
      <c r="A17" s="119"/>
    </row>
    <row r="18" spans="1:1">
      <c r="A18" s="119"/>
    </row>
    <row r="19" spans="1:1">
      <c r="A19" s="119"/>
    </row>
    <row r="20" spans="1:1">
      <c r="A20" s="119"/>
    </row>
    <row r="21" spans="1:1">
      <c r="A21" s="119"/>
    </row>
    <row r="22" spans="1:1">
      <c r="A22" s="119"/>
    </row>
    <row r="23" spans="1:1">
      <c r="A23" s="119"/>
    </row>
    <row r="24" spans="1:1">
      <c r="A24" s="119"/>
    </row>
    <row r="25" spans="1:1">
      <c r="A25" s="119"/>
    </row>
    <row r="26" spans="1:1">
      <c r="A26" s="119"/>
    </row>
    <row r="27" spans="1:1" ht="409.5" customHeight="1">
      <c r="A27" s="119" t="s">
        <v>24</v>
      </c>
    </row>
    <row r="28" spans="1:1">
      <c r="A28" s="119"/>
    </row>
    <row r="29" spans="1:1">
      <c r="A29" s="119"/>
    </row>
    <row r="30" spans="1:1">
      <c r="A30" s="119"/>
    </row>
    <row r="31" spans="1:1">
      <c r="A31" s="119"/>
    </row>
    <row r="32" spans="1:1">
      <c r="A32" s="119"/>
    </row>
    <row r="33" spans="1:1">
      <c r="A33" s="119"/>
    </row>
    <row r="34" spans="1:1">
      <c r="A34" s="119"/>
    </row>
    <row r="35" spans="1:1">
      <c r="A35" s="119"/>
    </row>
    <row r="36" spans="1:1">
      <c r="A36" s="119"/>
    </row>
    <row r="37" spans="1:1">
      <c r="A37" s="119"/>
    </row>
    <row r="38" spans="1:1">
      <c r="A38" s="119"/>
    </row>
    <row r="39" spans="1:1">
      <c r="A39" s="119"/>
    </row>
    <row r="40" spans="1:1">
      <c r="A40" s="119"/>
    </row>
    <row r="41" spans="1:1">
      <c r="A41" s="119"/>
    </row>
    <row r="42" spans="1:1">
      <c r="A42" s="119"/>
    </row>
    <row r="43" spans="1:1">
      <c r="A43" s="119"/>
    </row>
    <row r="44" spans="1:1">
      <c r="A44" s="119"/>
    </row>
    <row r="45" spans="1:1">
      <c r="A45" s="119"/>
    </row>
    <row r="46" spans="1:1">
      <c r="A46" s="119"/>
    </row>
    <row r="47" spans="1:1">
      <c r="A47" s="119"/>
    </row>
    <row r="48" spans="1:1">
      <c r="A48" s="119"/>
    </row>
    <row r="49" spans="1:1">
      <c r="A49" s="119"/>
    </row>
    <row r="50" spans="1:1">
      <c r="A50" s="119"/>
    </row>
    <row r="51" spans="1:1" ht="409.5" customHeight="1">
      <c r="A51" s="119" t="s">
        <v>25</v>
      </c>
    </row>
    <row r="52" spans="1:1">
      <c r="A52" s="119"/>
    </row>
    <row r="53" spans="1:1">
      <c r="A53" s="119"/>
    </row>
    <row r="54" spans="1:1">
      <c r="A54" s="119"/>
    </row>
    <row r="55" spans="1:1">
      <c r="A55" s="119"/>
    </row>
    <row r="56" spans="1:1">
      <c r="A56" s="119"/>
    </row>
    <row r="57" spans="1:1">
      <c r="A57" s="119"/>
    </row>
    <row r="58" spans="1:1">
      <c r="A58" s="119"/>
    </row>
    <row r="59" spans="1:1">
      <c r="A59" s="119"/>
    </row>
    <row r="60" spans="1:1">
      <c r="A60" s="119"/>
    </row>
    <row r="61" spans="1:1">
      <c r="A61" s="119"/>
    </row>
    <row r="62" spans="1:1">
      <c r="A62" s="119"/>
    </row>
    <row r="63" spans="1:1">
      <c r="A63" s="119"/>
    </row>
    <row r="64" spans="1:1">
      <c r="A64" s="119"/>
    </row>
    <row r="65" spans="1:1">
      <c r="A65" s="119"/>
    </row>
    <row r="66" spans="1:1">
      <c r="A66" s="119"/>
    </row>
    <row r="67" spans="1:1">
      <c r="A67" s="119"/>
    </row>
    <row r="68" spans="1:1">
      <c r="A68" s="119"/>
    </row>
    <row r="69" spans="1:1">
      <c r="A69" s="119"/>
    </row>
    <row r="70" spans="1:1">
      <c r="A70" s="119"/>
    </row>
    <row r="71" spans="1:1">
      <c r="A71" s="119"/>
    </row>
    <row r="72" spans="1:1">
      <c r="A72" s="119"/>
    </row>
    <row r="73" spans="1:1">
      <c r="A73" s="119"/>
    </row>
    <row r="74" spans="1:1">
      <c r="A74" s="119"/>
    </row>
    <row r="75" spans="1:1" ht="409.5" customHeight="1">
      <c r="A75" s="119" t="s">
        <v>26</v>
      </c>
    </row>
    <row r="76" spans="1:1">
      <c r="A76" s="119"/>
    </row>
    <row r="77" spans="1:1">
      <c r="A77" s="119"/>
    </row>
    <row r="78" spans="1:1">
      <c r="A78" s="119"/>
    </row>
    <row r="79" spans="1:1">
      <c r="A79" s="119"/>
    </row>
    <row r="80" spans="1:1">
      <c r="A80" s="119"/>
    </row>
    <row r="81" spans="1:1">
      <c r="A81" s="119"/>
    </row>
    <row r="82" spans="1:1">
      <c r="A82" s="119"/>
    </row>
    <row r="83" spans="1:1">
      <c r="A83" s="119"/>
    </row>
    <row r="84" spans="1:1">
      <c r="A84" s="119"/>
    </row>
    <row r="85" spans="1:1">
      <c r="A85" s="119"/>
    </row>
    <row r="86" spans="1:1">
      <c r="A86" s="119"/>
    </row>
    <row r="87" spans="1:1">
      <c r="A87" s="119"/>
    </row>
    <row r="88" spans="1:1" ht="3.75" customHeight="1">
      <c r="A88" s="119"/>
    </row>
    <row r="89" spans="1:1" hidden="1">
      <c r="A89" s="119"/>
    </row>
    <row r="90" spans="1:1" hidden="1">
      <c r="A90" s="119"/>
    </row>
    <row r="91" spans="1:1" hidden="1">
      <c r="A91" s="119"/>
    </row>
    <row r="92" spans="1:1" hidden="1">
      <c r="A92" s="119"/>
    </row>
    <row r="93" spans="1:1" hidden="1">
      <c r="A93" s="119"/>
    </row>
    <row r="94" spans="1:1" hidden="1">
      <c r="A94" s="119"/>
    </row>
    <row r="95" spans="1:1" hidden="1">
      <c r="A95" s="119"/>
    </row>
    <row r="96" spans="1:1" hidden="1">
      <c r="A96" s="119"/>
    </row>
    <row r="97" spans="1:1" hidden="1">
      <c r="A97" s="119"/>
    </row>
    <row r="98" spans="1:1" hidden="1">
      <c r="A98" s="119"/>
    </row>
    <row r="99" spans="1:1">
      <c r="A99" s="51" t="s">
        <v>82</v>
      </c>
    </row>
    <row r="100" spans="1:1">
      <c r="A100" s="51"/>
    </row>
    <row r="101" spans="1:1" ht="75">
      <c r="A101" s="51" t="s">
        <v>58</v>
      </c>
    </row>
    <row r="102" spans="1:1" ht="60">
      <c r="A102" s="51" t="s">
        <v>59</v>
      </c>
    </row>
    <row r="103" spans="1:1" ht="60">
      <c r="A103" s="51" t="s">
        <v>60</v>
      </c>
    </row>
    <row r="104" spans="1:1" ht="30">
      <c r="A104" s="51" t="s">
        <v>61</v>
      </c>
    </row>
    <row r="105" spans="1:1" ht="45">
      <c r="A105" s="51" t="s">
        <v>62</v>
      </c>
    </row>
    <row r="106" spans="1:1" ht="90">
      <c r="A106" s="51" t="s">
        <v>63</v>
      </c>
    </row>
    <row r="107" spans="1:1" ht="90">
      <c r="A107" s="51" t="s">
        <v>64</v>
      </c>
    </row>
    <row r="108" spans="1:1" ht="30">
      <c r="A108" s="51" t="s">
        <v>65</v>
      </c>
    </row>
    <row r="109" spans="1:1" ht="30">
      <c r="A109" s="51" t="s">
        <v>66</v>
      </c>
    </row>
    <row r="110" spans="1:1" ht="30">
      <c r="A110" s="51" t="s">
        <v>67</v>
      </c>
    </row>
    <row r="111" spans="1:1" ht="30">
      <c r="A111" s="51" t="s">
        <v>68</v>
      </c>
    </row>
    <row r="112" spans="1:1" ht="45">
      <c r="A112" s="51" t="s">
        <v>69</v>
      </c>
    </row>
    <row r="113" spans="1:1" ht="45">
      <c r="A113" s="51" t="s">
        <v>70</v>
      </c>
    </row>
    <row r="114" spans="1:1" ht="30">
      <c r="A114" s="51" t="s">
        <v>71</v>
      </c>
    </row>
    <row r="115" spans="1:1" ht="30">
      <c r="A115" s="51" t="s">
        <v>72</v>
      </c>
    </row>
  </sheetData>
  <mergeCells count="4">
    <mergeCell ref="A2:A26"/>
    <mergeCell ref="A27:A50"/>
    <mergeCell ref="A51:A74"/>
    <mergeCell ref="A75:A98"/>
  </mergeCells>
  <pageMargins left="0.7" right="0.7" top="0.75" bottom="0.75" header="0.3" footer="0.3"/>
  <pageSetup paperSize="9" orientation="portrait" r:id="rId1"/>
  <headerFooter>
    <oddHeader xml:space="preserve">&amp;RPetgrad d.o.o.
Trg Tomislava dr. Bardeka 4 </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4"/>
  <sheetViews>
    <sheetView showWhiteSpace="0" view="pageLayout" zoomScaleNormal="100" workbookViewId="0">
      <selection activeCell="E1" sqref="E1"/>
    </sheetView>
  </sheetViews>
  <sheetFormatPr defaultColWidth="8.85546875" defaultRowHeight="15"/>
  <cols>
    <col min="1" max="1" width="6.28515625" style="19" customWidth="1"/>
    <col min="2" max="2" width="39" style="23" customWidth="1"/>
    <col min="3" max="3" width="6.7109375" style="22" customWidth="1"/>
    <col min="4" max="4" width="9.5703125" style="16" customWidth="1"/>
    <col min="5" max="5" width="17.140625" style="16" customWidth="1"/>
    <col min="6" max="6" width="17.28515625" style="71" customWidth="1"/>
    <col min="7" max="256" width="8.85546875" style="17"/>
    <col min="257" max="257" width="6.28515625" style="17" customWidth="1"/>
    <col min="258" max="258" width="35.42578125" style="17" customWidth="1"/>
    <col min="259" max="259" width="6.7109375" style="17" customWidth="1"/>
    <col min="260" max="260" width="9.5703125" style="17" customWidth="1"/>
    <col min="261" max="261" width="17.140625" style="17" customWidth="1"/>
    <col min="262" max="262" width="17.7109375" style="17" customWidth="1"/>
    <col min="263" max="512" width="8.85546875" style="17"/>
    <col min="513" max="513" width="6.28515625" style="17" customWidth="1"/>
    <col min="514" max="514" width="35.42578125" style="17" customWidth="1"/>
    <col min="515" max="515" width="6.7109375" style="17" customWidth="1"/>
    <col min="516" max="516" width="9.5703125" style="17" customWidth="1"/>
    <col min="517" max="517" width="17.140625" style="17" customWidth="1"/>
    <col min="518" max="518" width="17.7109375" style="17" customWidth="1"/>
    <col min="519" max="768" width="8.85546875" style="17"/>
    <col min="769" max="769" width="6.28515625" style="17" customWidth="1"/>
    <col min="770" max="770" width="35.42578125" style="17" customWidth="1"/>
    <col min="771" max="771" width="6.7109375" style="17" customWidth="1"/>
    <col min="772" max="772" width="9.5703125" style="17" customWidth="1"/>
    <col min="773" max="773" width="17.140625" style="17" customWidth="1"/>
    <col min="774" max="774" width="17.7109375" style="17" customWidth="1"/>
    <col min="775" max="1024" width="8.85546875" style="17"/>
    <col min="1025" max="1025" width="6.28515625" style="17" customWidth="1"/>
    <col min="1026" max="1026" width="35.42578125" style="17" customWidth="1"/>
    <col min="1027" max="1027" width="6.7109375" style="17" customWidth="1"/>
    <col min="1028" max="1028" width="9.5703125" style="17" customWidth="1"/>
    <col min="1029" max="1029" width="17.140625" style="17" customWidth="1"/>
    <col min="1030" max="1030" width="17.7109375" style="17" customWidth="1"/>
    <col min="1031" max="1280" width="8.85546875" style="17"/>
    <col min="1281" max="1281" width="6.28515625" style="17" customWidth="1"/>
    <col min="1282" max="1282" width="35.42578125" style="17" customWidth="1"/>
    <col min="1283" max="1283" width="6.7109375" style="17" customWidth="1"/>
    <col min="1284" max="1284" width="9.5703125" style="17" customWidth="1"/>
    <col min="1285" max="1285" width="17.140625" style="17" customWidth="1"/>
    <col min="1286" max="1286" width="17.7109375" style="17" customWidth="1"/>
    <col min="1287" max="1536" width="8.85546875" style="17"/>
    <col min="1537" max="1537" width="6.28515625" style="17" customWidth="1"/>
    <col min="1538" max="1538" width="35.42578125" style="17" customWidth="1"/>
    <col min="1539" max="1539" width="6.7109375" style="17" customWidth="1"/>
    <col min="1540" max="1540" width="9.5703125" style="17" customWidth="1"/>
    <col min="1541" max="1541" width="17.140625" style="17" customWidth="1"/>
    <col min="1542" max="1542" width="17.7109375" style="17" customWidth="1"/>
    <col min="1543" max="1792" width="8.85546875" style="17"/>
    <col min="1793" max="1793" width="6.28515625" style="17" customWidth="1"/>
    <col min="1794" max="1794" width="35.42578125" style="17" customWidth="1"/>
    <col min="1795" max="1795" width="6.7109375" style="17" customWidth="1"/>
    <col min="1796" max="1796" width="9.5703125" style="17" customWidth="1"/>
    <col min="1797" max="1797" width="17.140625" style="17" customWidth="1"/>
    <col min="1798" max="1798" width="17.7109375" style="17" customWidth="1"/>
    <col min="1799" max="2048" width="8.85546875" style="17"/>
    <col min="2049" max="2049" width="6.28515625" style="17" customWidth="1"/>
    <col min="2050" max="2050" width="35.42578125" style="17" customWidth="1"/>
    <col min="2051" max="2051" width="6.7109375" style="17" customWidth="1"/>
    <col min="2052" max="2052" width="9.5703125" style="17" customWidth="1"/>
    <col min="2053" max="2053" width="17.140625" style="17" customWidth="1"/>
    <col min="2054" max="2054" width="17.7109375" style="17" customWidth="1"/>
    <col min="2055" max="2304" width="8.85546875" style="17"/>
    <col min="2305" max="2305" width="6.28515625" style="17" customWidth="1"/>
    <col min="2306" max="2306" width="35.42578125" style="17" customWidth="1"/>
    <col min="2307" max="2307" width="6.7109375" style="17" customWidth="1"/>
    <col min="2308" max="2308" width="9.5703125" style="17" customWidth="1"/>
    <col min="2309" max="2309" width="17.140625" style="17" customWidth="1"/>
    <col min="2310" max="2310" width="17.7109375" style="17" customWidth="1"/>
    <col min="2311" max="2560" width="8.85546875" style="17"/>
    <col min="2561" max="2561" width="6.28515625" style="17" customWidth="1"/>
    <col min="2562" max="2562" width="35.42578125" style="17" customWidth="1"/>
    <col min="2563" max="2563" width="6.7109375" style="17" customWidth="1"/>
    <col min="2564" max="2564" width="9.5703125" style="17" customWidth="1"/>
    <col min="2565" max="2565" width="17.140625" style="17" customWidth="1"/>
    <col min="2566" max="2566" width="17.7109375" style="17" customWidth="1"/>
    <col min="2567" max="2816" width="8.85546875" style="17"/>
    <col min="2817" max="2817" width="6.28515625" style="17" customWidth="1"/>
    <col min="2818" max="2818" width="35.42578125" style="17" customWidth="1"/>
    <col min="2819" max="2819" width="6.7109375" style="17" customWidth="1"/>
    <col min="2820" max="2820" width="9.5703125" style="17" customWidth="1"/>
    <col min="2821" max="2821" width="17.140625" style="17" customWidth="1"/>
    <col min="2822" max="2822" width="17.7109375" style="17" customWidth="1"/>
    <col min="2823" max="3072" width="8.85546875" style="17"/>
    <col min="3073" max="3073" width="6.28515625" style="17" customWidth="1"/>
    <col min="3074" max="3074" width="35.42578125" style="17" customWidth="1"/>
    <col min="3075" max="3075" width="6.7109375" style="17" customWidth="1"/>
    <col min="3076" max="3076" width="9.5703125" style="17" customWidth="1"/>
    <col min="3077" max="3077" width="17.140625" style="17" customWidth="1"/>
    <col min="3078" max="3078" width="17.7109375" style="17" customWidth="1"/>
    <col min="3079" max="3328" width="8.85546875" style="17"/>
    <col min="3329" max="3329" width="6.28515625" style="17" customWidth="1"/>
    <col min="3330" max="3330" width="35.42578125" style="17" customWidth="1"/>
    <col min="3331" max="3331" width="6.7109375" style="17" customWidth="1"/>
    <col min="3332" max="3332" width="9.5703125" style="17" customWidth="1"/>
    <col min="3333" max="3333" width="17.140625" style="17" customWidth="1"/>
    <col min="3334" max="3334" width="17.7109375" style="17" customWidth="1"/>
    <col min="3335" max="3584" width="8.85546875" style="17"/>
    <col min="3585" max="3585" width="6.28515625" style="17" customWidth="1"/>
    <col min="3586" max="3586" width="35.42578125" style="17" customWidth="1"/>
    <col min="3587" max="3587" width="6.7109375" style="17" customWidth="1"/>
    <col min="3588" max="3588" width="9.5703125" style="17" customWidth="1"/>
    <col min="3589" max="3589" width="17.140625" style="17" customWidth="1"/>
    <col min="3590" max="3590" width="17.7109375" style="17" customWidth="1"/>
    <col min="3591" max="3840" width="8.85546875" style="17"/>
    <col min="3841" max="3841" width="6.28515625" style="17" customWidth="1"/>
    <col min="3842" max="3842" width="35.42578125" style="17" customWidth="1"/>
    <col min="3843" max="3843" width="6.7109375" style="17" customWidth="1"/>
    <col min="3844" max="3844" width="9.5703125" style="17" customWidth="1"/>
    <col min="3845" max="3845" width="17.140625" style="17" customWidth="1"/>
    <col min="3846" max="3846" width="17.7109375" style="17" customWidth="1"/>
    <col min="3847" max="4096" width="8.85546875" style="17"/>
    <col min="4097" max="4097" width="6.28515625" style="17" customWidth="1"/>
    <col min="4098" max="4098" width="35.42578125" style="17" customWidth="1"/>
    <col min="4099" max="4099" width="6.7109375" style="17" customWidth="1"/>
    <col min="4100" max="4100" width="9.5703125" style="17" customWidth="1"/>
    <col min="4101" max="4101" width="17.140625" style="17" customWidth="1"/>
    <col min="4102" max="4102" width="17.7109375" style="17" customWidth="1"/>
    <col min="4103" max="4352" width="8.85546875" style="17"/>
    <col min="4353" max="4353" width="6.28515625" style="17" customWidth="1"/>
    <col min="4354" max="4354" width="35.42578125" style="17" customWidth="1"/>
    <col min="4355" max="4355" width="6.7109375" style="17" customWidth="1"/>
    <col min="4356" max="4356" width="9.5703125" style="17" customWidth="1"/>
    <col min="4357" max="4357" width="17.140625" style="17" customWidth="1"/>
    <col min="4358" max="4358" width="17.7109375" style="17" customWidth="1"/>
    <col min="4359" max="4608" width="8.85546875" style="17"/>
    <col min="4609" max="4609" width="6.28515625" style="17" customWidth="1"/>
    <col min="4610" max="4610" width="35.42578125" style="17" customWidth="1"/>
    <col min="4611" max="4611" width="6.7109375" style="17" customWidth="1"/>
    <col min="4612" max="4612" width="9.5703125" style="17" customWidth="1"/>
    <col min="4613" max="4613" width="17.140625" style="17" customWidth="1"/>
    <col min="4614" max="4614" width="17.7109375" style="17" customWidth="1"/>
    <col min="4615" max="4864" width="8.85546875" style="17"/>
    <col min="4865" max="4865" width="6.28515625" style="17" customWidth="1"/>
    <col min="4866" max="4866" width="35.42578125" style="17" customWidth="1"/>
    <col min="4867" max="4867" width="6.7109375" style="17" customWidth="1"/>
    <col min="4868" max="4868" width="9.5703125" style="17" customWidth="1"/>
    <col min="4869" max="4869" width="17.140625" style="17" customWidth="1"/>
    <col min="4870" max="4870" width="17.7109375" style="17" customWidth="1"/>
    <col min="4871" max="5120" width="8.85546875" style="17"/>
    <col min="5121" max="5121" width="6.28515625" style="17" customWidth="1"/>
    <col min="5122" max="5122" width="35.42578125" style="17" customWidth="1"/>
    <col min="5123" max="5123" width="6.7109375" style="17" customWidth="1"/>
    <col min="5124" max="5124" width="9.5703125" style="17" customWidth="1"/>
    <col min="5125" max="5125" width="17.140625" style="17" customWidth="1"/>
    <col min="5126" max="5126" width="17.7109375" style="17" customWidth="1"/>
    <col min="5127" max="5376" width="8.85546875" style="17"/>
    <col min="5377" max="5377" width="6.28515625" style="17" customWidth="1"/>
    <col min="5378" max="5378" width="35.42578125" style="17" customWidth="1"/>
    <col min="5379" max="5379" width="6.7109375" style="17" customWidth="1"/>
    <col min="5380" max="5380" width="9.5703125" style="17" customWidth="1"/>
    <col min="5381" max="5381" width="17.140625" style="17" customWidth="1"/>
    <col min="5382" max="5382" width="17.7109375" style="17" customWidth="1"/>
    <col min="5383" max="5632" width="8.85546875" style="17"/>
    <col min="5633" max="5633" width="6.28515625" style="17" customWidth="1"/>
    <col min="5634" max="5634" width="35.42578125" style="17" customWidth="1"/>
    <col min="5635" max="5635" width="6.7109375" style="17" customWidth="1"/>
    <col min="5636" max="5636" width="9.5703125" style="17" customWidth="1"/>
    <col min="5637" max="5637" width="17.140625" style="17" customWidth="1"/>
    <col min="5638" max="5638" width="17.7109375" style="17" customWidth="1"/>
    <col min="5639" max="5888" width="8.85546875" style="17"/>
    <col min="5889" max="5889" width="6.28515625" style="17" customWidth="1"/>
    <col min="5890" max="5890" width="35.42578125" style="17" customWidth="1"/>
    <col min="5891" max="5891" width="6.7109375" style="17" customWidth="1"/>
    <col min="5892" max="5892" width="9.5703125" style="17" customWidth="1"/>
    <col min="5893" max="5893" width="17.140625" style="17" customWidth="1"/>
    <col min="5894" max="5894" width="17.7109375" style="17" customWidth="1"/>
    <col min="5895" max="6144" width="8.85546875" style="17"/>
    <col min="6145" max="6145" width="6.28515625" style="17" customWidth="1"/>
    <col min="6146" max="6146" width="35.42578125" style="17" customWidth="1"/>
    <col min="6147" max="6147" width="6.7109375" style="17" customWidth="1"/>
    <col min="6148" max="6148" width="9.5703125" style="17" customWidth="1"/>
    <col min="6149" max="6149" width="17.140625" style="17" customWidth="1"/>
    <col min="6150" max="6150" width="17.7109375" style="17" customWidth="1"/>
    <col min="6151" max="6400" width="8.85546875" style="17"/>
    <col min="6401" max="6401" width="6.28515625" style="17" customWidth="1"/>
    <col min="6402" max="6402" width="35.42578125" style="17" customWidth="1"/>
    <col min="6403" max="6403" width="6.7109375" style="17" customWidth="1"/>
    <col min="6404" max="6404" width="9.5703125" style="17" customWidth="1"/>
    <col min="6405" max="6405" width="17.140625" style="17" customWidth="1"/>
    <col min="6406" max="6406" width="17.7109375" style="17" customWidth="1"/>
    <col min="6407" max="6656" width="8.85546875" style="17"/>
    <col min="6657" max="6657" width="6.28515625" style="17" customWidth="1"/>
    <col min="6658" max="6658" width="35.42578125" style="17" customWidth="1"/>
    <col min="6659" max="6659" width="6.7109375" style="17" customWidth="1"/>
    <col min="6660" max="6660" width="9.5703125" style="17" customWidth="1"/>
    <col min="6661" max="6661" width="17.140625" style="17" customWidth="1"/>
    <col min="6662" max="6662" width="17.7109375" style="17" customWidth="1"/>
    <col min="6663" max="6912" width="8.85546875" style="17"/>
    <col min="6913" max="6913" width="6.28515625" style="17" customWidth="1"/>
    <col min="6914" max="6914" width="35.42578125" style="17" customWidth="1"/>
    <col min="6915" max="6915" width="6.7109375" style="17" customWidth="1"/>
    <col min="6916" max="6916" width="9.5703125" style="17" customWidth="1"/>
    <col min="6917" max="6917" width="17.140625" style="17" customWidth="1"/>
    <col min="6918" max="6918" width="17.7109375" style="17" customWidth="1"/>
    <col min="6919" max="7168" width="8.85546875" style="17"/>
    <col min="7169" max="7169" width="6.28515625" style="17" customWidth="1"/>
    <col min="7170" max="7170" width="35.42578125" style="17" customWidth="1"/>
    <col min="7171" max="7171" width="6.7109375" style="17" customWidth="1"/>
    <col min="7172" max="7172" width="9.5703125" style="17" customWidth="1"/>
    <col min="7173" max="7173" width="17.140625" style="17" customWidth="1"/>
    <col min="7174" max="7174" width="17.7109375" style="17" customWidth="1"/>
    <col min="7175" max="7424" width="8.85546875" style="17"/>
    <col min="7425" max="7425" width="6.28515625" style="17" customWidth="1"/>
    <col min="7426" max="7426" width="35.42578125" style="17" customWidth="1"/>
    <col min="7427" max="7427" width="6.7109375" style="17" customWidth="1"/>
    <col min="7428" max="7428" width="9.5703125" style="17" customWidth="1"/>
    <col min="7429" max="7429" width="17.140625" style="17" customWidth="1"/>
    <col min="7430" max="7430" width="17.7109375" style="17" customWidth="1"/>
    <col min="7431" max="7680" width="8.85546875" style="17"/>
    <col min="7681" max="7681" width="6.28515625" style="17" customWidth="1"/>
    <col min="7682" max="7682" width="35.42578125" style="17" customWidth="1"/>
    <col min="7683" max="7683" width="6.7109375" style="17" customWidth="1"/>
    <col min="7684" max="7684" width="9.5703125" style="17" customWidth="1"/>
    <col min="7685" max="7685" width="17.140625" style="17" customWidth="1"/>
    <col min="7686" max="7686" width="17.7109375" style="17" customWidth="1"/>
    <col min="7687" max="7936" width="8.85546875" style="17"/>
    <col min="7937" max="7937" width="6.28515625" style="17" customWidth="1"/>
    <col min="7938" max="7938" width="35.42578125" style="17" customWidth="1"/>
    <col min="7939" max="7939" width="6.7109375" style="17" customWidth="1"/>
    <col min="7940" max="7940" width="9.5703125" style="17" customWidth="1"/>
    <col min="7941" max="7941" width="17.140625" style="17" customWidth="1"/>
    <col min="7942" max="7942" width="17.7109375" style="17" customWidth="1"/>
    <col min="7943" max="8192" width="8.85546875" style="17"/>
    <col min="8193" max="8193" width="6.28515625" style="17" customWidth="1"/>
    <col min="8194" max="8194" width="35.42578125" style="17" customWidth="1"/>
    <col min="8195" max="8195" width="6.7109375" style="17" customWidth="1"/>
    <col min="8196" max="8196" width="9.5703125" style="17" customWidth="1"/>
    <col min="8197" max="8197" width="17.140625" style="17" customWidth="1"/>
    <col min="8198" max="8198" width="17.7109375" style="17" customWidth="1"/>
    <col min="8199" max="8448" width="8.85546875" style="17"/>
    <col min="8449" max="8449" width="6.28515625" style="17" customWidth="1"/>
    <col min="8450" max="8450" width="35.42578125" style="17" customWidth="1"/>
    <col min="8451" max="8451" width="6.7109375" style="17" customWidth="1"/>
    <col min="8452" max="8452" width="9.5703125" style="17" customWidth="1"/>
    <col min="8453" max="8453" width="17.140625" style="17" customWidth="1"/>
    <col min="8454" max="8454" width="17.7109375" style="17" customWidth="1"/>
    <col min="8455" max="8704" width="8.85546875" style="17"/>
    <col min="8705" max="8705" width="6.28515625" style="17" customWidth="1"/>
    <col min="8706" max="8706" width="35.42578125" style="17" customWidth="1"/>
    <col min="8707" max="8707" width="6.7109375" style="17" customWidth="1"/>
    <col min="8708" max="8708" width="9.5703125" style="17" customWidth="1"/>
    <col min="8709" max="8709" width="17.140625" style="17" customWidth="1"/>
    <col min="8710" max="8710" width="17.7109375" style="17" customWidth="1"/>
    <col min="8711" max="8960" width="8.85546875" style="17"/>
    <col min="8961" max="8961" width="6.28515625" style="17" customWidth="1"/>
    <col min="8962" max="8962" width="35.42578125" style="17" customWidth="1"/>
    <col min="8963" max="8963" width="6.7109375" style="17" customWidth="1"/>
    <col min="8964" max="8964" width="9.5703125" style="17" customWidth="1"/>
    <col min="8965" max="8965" width="17.140625" style="17" customWidth="1"/>
    <col min="8966" max="8966" width="17.7109375" style="17" customWidth="1"/>
    <col min="8967" max="9216" width="8.85546875" style="17"/>
    <col min="9217" max="9217" width="6.28515625" style="17" customWidth="1"/>
    <col min="9218" max="9218" width="35.42578125" style="17" customWidth="1"/>
    <col min="9219" max="9219" width="6.7109375" style="17" customWidth="1"/>
    <col min="9220" max="9220" width="9.5703125" style="17" customWidth="1"/>
    <col min="9221" max="9221" width="17.140625" style="17" customWidth="1"/>
    <col min="9222" max="9222" width="17.7109375" style="17" customWidth="1"/>
    <col min="9223" max="9472" width="8.85546875" style="17"/>
    <col min="9473" max="9473" width="6.28515625" style="17" customWidth="1"/>
    <col min="9474" max="9474" width="35.42578125" style="17" customWidth="1"/>
    <col min="9475" max="9475" width="6.7109375" style="17" customWidth="1"/>
    <col min="9476" max="9476" width="9.5703125" style="17" customWidth="1"/>
    <col min="9477" max="9477" width="17.140625" style="17" customWidth="1"/>
    <col min="9478" max="9478" width="17.7109375" style="17" customWidth="1"/>
    <col min="9479" max="9728" width="8.85546875" style="17"/>
    <col min="9729" max="9729" width="6.28515625" style="17" customWidth="1"/>
    <col min="9730" max="9730" width="35.42578125" style="17" customWidth="1"/>
    <col min="9731" max="9731" width="6.7109375" style="17" customWidth="1"/>
    <col min="9732" max="9732" width="9.5703125" style="17" customWidth="1"/>
    <col min="9733" max="9733" width="17.140625" style="17" customWidth="1"/>
    <col min="9734" max="9734" width="17.7109375" style="17" customWidth="1"/>
    <col min="9735" max="9984" width="8.85546875" style="17"/>
    <col min="9985" max="9985" width="6.28515625" style="17" customWidth="1"/>
    <col min="9986" max="9986" width="35.42578125" style="17" customWidth="1"/>
    <col min="9987" max="9987" width="6.7109375" style="17" customWidth="1"/>
    <col min="9988" max="9988" width="9.5703125" style="17" customWidth="1"/>
    <col min="9989" max="9989" width="17.140625" style="17" customWidth="1"/>
    <col min="9990" max="9990" width="17.7109375" style="17" customWidth="1"/>
    <col min="9991" max="10240" width="8.85546875" style="17"/>
    <col min="10241" max="10241" width="6.28515625" style="17" customWidth="1"/>
    <col min="10242" max="10242" width="35.42578125" style="17" customWidth="1"/>
    <col min="10243" max="10243" width="6.7109375" style="17" customWidth="1"/>
    <col min="10244" max="10244" width="9.5703125" style="17" customWidth="1"/>
    <col min="10245" max="10245" width="17.140625" style="17" customWidth="1"/>
    <col min="10246" max="10246" width="17.7109375" style="17" customWidth="1"/>
    <col min="10247" max="10496" width="8.85546875" style="17"/>
    <col min="10497" max="10497" width="6.28515625" style="17" customWidth="1"/>
    <col min="10498" max="10498" width="35.42578125" style="17" customWidth="1"/>
    <col min="10499" max="10499" width="6.7109375" style="17" customWidth="1"/>
    <col min="10500" max="10500" width="9.5703125" style="17" customWidth="1"/>
    <col min="10501" max="10501" width="17.140625" style="17" customWidth="1"/>
    <col min="10502" max="10502" width="17.7109375" style="17" customWidth="1"/>
    <col min="10503" max="10752" width="8.85546875" style="17"/>
    <col min="10753" max="10753" width="6.28515625" style="17" customWidth="1"/>
    <col min="10754" max="10754" width="35.42578125" style="17" customWidth="1"/>
    <col min="10755" max="10755" width="6.7109375" style="17" customWidth="1"/>
    <col min="10756" max="10756" width="9.5703125" style="17" customWidth="1"/>
    <col min="10757" max="10757" width="17.140625" style="17" customWidth="1"/>
    <col min="10758" max="10758" width="17.7109375" style="17" customWidth="1"/>
    <col min="10759" max="11008" width="8.85546875" style="17"/>
    <col min="11009" max="11009" width="6.28515625" style="17" customWidth="1"/>
    <col min="11010" max="11010" width="35.42578125" style="17" customWidth="1"/>
    <col min="11011" max="11011" width="6.7109375" style="17" customWidth="1"/>
    <col min="11012" max="11012" width="9.5703125" style="17" customWidth="1"/>
    <col min="11013" max="11013" width="17.140625" style="17" customWidth="1"/>
    <col min="11014" max="11014" width="17.7109375" style="17" customWidth="1"/>
    <col min="11015" max="11264" width="8.85546875" style="17"/>
    <col min="11265" max="11265" width="6.28515625" style="17" customWidth="1"/>
    <col min="11266" max="11266" width="35.42578125" style="17" customWidth="1"/>
    <col min="11267" max="11267" width="6.7109375" style="17" customWidth="1"/>
    <col min="11268" max="11268" width="9.5703125" style="17" customWidth="1"/>
    <col min="11269" max="11269" width="17.140625" style="17" customWidth="1"/>
    <col min="11270" max="11270" width="17.7109375" style="17" customWidth="1"/>
    <col min="11271" max="11520" width="8.85546875" style="17"/>
    <col min="11521" max="11521" width="6.28515625" style="17" customWidth="1"/>
    <col min="11522" max="11522" width="35.42578125" style="17" customWidth="1"/>
    <col min="11523" max="11523" width="6.7109375" style="17" customWidth="1"/>
    <col min="11524" max="11524" width="9.5703125" style="17" customWidth="1"/>
    <col min="11525" max="11525" width="17.140625" style="17" customWidth="1"/>
    <col min="11526" max="11526" width="17.7109375" style="17" customWidth="1"/>
    <col min="11527" max="11776" width="8.85546875" style="17"/>
    <col min="11777" max="11777" width="6.28515625" style="17" customWidth="1"/>
    <col min="11778" max="11778" width="35.42578125" style="17" customWidth="1"/>
    <col min="11779" max="11779" width="6.7109375" style="17" customWidth="1"/>
    <col min="11780" max="11780" width="9.5703125" style="17" customWidth="1"/>
    <col min="11781" max="11781" width="17.140625" style="17" customWidth="1"/>
    <col min="11782" max="11782" width="17.7109375" style="17" customWidth="1"/>
    <col min="11783" max="12032" width="8.85546875" style="17"/>
    <col min="12033" max="12033" width="6.28515625" style="17" customWidth="1"/>
    <col min="12034" max="12034" width="35.42578125" style="17" customWidth="1"/>
    <col min="12035" max="12035" width="6.7109375" style="17" customWidth="1"/>
    <col min="12036" max="12036" width="9.5703125" style="17" customWidth="1"/>
    <col min="12037" max="12037" width="17.140625" style="17" customWidth="1"/>
    <col min="12038" max="12038" width="17.7109375" style="17" customWidth="1"/>
    <col min="12039" max="12288" width="8.85546875" style="17"/>
    <col min="12289" max="12289" width="6.28515625" style="17" customWidth="1"/>
    <col min="12290" max="12290" width="35.42578125" style="17" customWidth="1"/>
    <col min="12291" max="12291" width="6.7109375" style="17" customWidth="1"/>
    <col min="12292" max="12292" width="9.5703125" style="17" customWidth="1"/>
    <col min="12293" max="12293" width="17.140625" style="17" customWidth="1"/>
    <col min="12294" max="12294" width="17.7109375" style="17" customWidth="1"/>
    <col min="12295" max="12544" width="8.85546875" style="17"/>
    <col min="12545" max="12545" width="6.28515625" style="17" customWidth="1"/>
    <col min="12546" max="12546" width="35.42578125" style="17" customWidth="1"/>
    <col min="12547" max="12547" width="6.7109375" style="17" customWidth="1"/>
    <col min="12548" max="12548" width="9.5703125" style="17" customWidth="1"/>
    <col min="12549" max="12549" width="17.140625" style="17" customWidth="1"/>
    <col min="12550" max="12550" width="17.7109375" style="17" customWidth="1"/>
    <col min="12551" max="12800" width="8.85546875" style="17"/>
    <col min="12801" max="12801" width="6.28515625" style="17" customWidth="1"/>
    <col min="12802" max="12802" width="35.42578125" style="17" customWidth="1"/>
    <col min="12803" max="12803" width="6.7109375" style="17" customWidth="1"/>
    <col min="12804" max="12804" width="9.5703125" style="17" customWidth="1"/>
    <col min="12805" max="12805" width="17.140625" style="17" customWidth="1"/>
    <col min="12806" max="12806" width="17.7109375" style="17" customWidth="1"/>
    <col min="12807" max="13056" width="8.85546875" style="17"/>
    <col min="13057" max="13057" width="6.28515625" style="17" customWidth="1"/>
    <col min="13058" max="13058" width="35.42578125" style="17" customWidth="1"/>
    <col min="13059" max="13059" width="6.7109375" style="17" customWidth="1"/>
    <col min="13060" max="13060" width="9.5703125" style="17" customWidth="1"/>
    <col min="13061" max="13061" width="17.140625" style="17" customWidth="1"/>
    <col min="13062" max="13062" width="17.7109375" style="17" customWidth="1"/>
    <col min="13063" max="13312" width="8.85546875" style="17"/>
    <col min="13313" max="13313" width="6.28515625" style="17" customWidth="1"/>
    <col min="13314" max="13314" width="35.42578125" style="17" customWidth="1"/>
    <col min="13315" max="13315" width="6.7109375" style="17" customWidth="1"/>
    <col min="13316" max="13316" width="9.5703125" style="17" customWidth="1"/>
    <col min="13317" max="13317" width="17.140625" style="17" customWidth="1"/>
    <col min="13318" max="13318" width="17.7109375" style="17" customWidth="1"/>
    <col min="13319" max="13568" width="8.85546875" style="17"/>
    <col min="13569" max="13569" width="6.28515625" style="17" customWidth="1"/>
    <col min="13570" max="13570" width="35.42578125" style="17" customWidth="1"/>
    <col min="13571" max="13571" width="6.7109375" style="17" customWidth="1"/>
    <col min="13572" max="13572" width="9.5703125" style="17" customWidth="1"/>
    <col min="13573" max="13573" width="17.140625" style="17" customWidth="1"/>
    <col min="13574" max="13574" width="17.7109375" style="17" customWidth="1"/>
    <col min="13575" max="13824" width="8.85546875" style="17"/>
    <col min="13825" max="13825" width="6.28515625" style="17" customWidth="1"/>
    <col min="13826" max="13826" width="35.42578125" style="17" customWidth="1"/>
    <col min="13827" max="13827" width="6.7109375" style="17" customWidth="1"/>
    <col min="13828" max="13828" width="9.5703125" style="17" customWidth="1"/>
    <col min="13829" max="13829" width="17.140625" style="17" customWidth="1"/>
    <col min="13830" max="13830" width="17.7109375" style="17" customWidth="1"/>
    <col min="13831" max="14080" width="8.85546875" style="17"/>
    <col min="14081" max="14081" width="6.28515625" style="17" customWidth="1"/>
    <col min="14082" max="14082" width="35.42578125" style="17" customWidth="1"/>
    <col min="14083" max="14083" width="6.7109375" style="17" customWidth="1"/>
    <col min="14084" max="14084" width="9.5703125" style="17" customWidth="1"/>
    <col min="14085" max="14085" width="17.140625" style="17" customWidth="1"/>
    <col min="14086" max="14086" width="17.7109375" style="17" customWidth="1"/>
    <col min="14087" max="14336" width="8.85546875" style="17"/>
    <col min="14337" max="14337" width="6.28515625" style="17" customWidth="1"/>
    <col min="14338" max="14338" width="35.42578125" style="17" customWidth="1"/>
    <col min="14339" max="14339" width="6.7109375" style="17" customWidth="1"/>
    <col min="14340" max="14340" width="9.5703125" style="17" customWidth="1"/>
    <col min="14341" max="14341" width="17.140625" style="17" customWidth="1"/>
    <col min="14342" max="14342" width="17.7109375" style="17" customWidth="1"/>
    <col min="14343" max="14592" width="8.85546875" style="17"/>
    <col min="14593" max="14593" width="6.28515625" style="17" customWidth="1"/>
    <col min="14594" max="14594" width="35.42578125" style="17" customWidth="1"/>
    <col min="14595" max="14595" width="6.7109375" style="17" customWidth="1"/>
    <col min="14596" max="14596" width="9.5703125" style="17" customWidth="1"/>
    <col min="14597" max="14597" width="17.140625" style="17" customWidth="1"/>
    <col min="14598" max="14598" width="17.7109375" style="17" customWidth="1"/>
    <col min="14599" max="14848" width="8.85546875" style="17"/>
    <col min="14849" max="14849" width="6.28515625" style="17" customWidth="1"/>
    <col min="14850" max="14850" width="35.42578125" style="17" customWidth="1"/>
    <col min="14851" max="14851" width="6.7109375" style="17" customWidth="1"/>
    <col min="14852" max="14852" width="9.5703125" style="17" customWidth="1"/>
    <col min="14853" max="14853" width="17.140625" style="17" customWidth="1"/>
    <col min="14854" max="14854" width="17.7109375" style="17" customWidth="1"/>
    <col min="14855" max="15104" width="8.85546875" style="17"/>
    <col min="15105" max="15105" width="6.28515625" style="17" customWidth="1"/>
    <col min="15106" max="15106" width="35.42578125" style="17" customWidth="1"/>
    <col min="15107" max="15107" width="6.7109375" style="17" customWidth="1"/>
    <col min="15108" max="15108" width="9.5703125" style="17" customWidth="1"/>
    <col min="15109" max="15109" width="17.140625" style="17" customWidth="1"/>
    <col min="15110" max="15110" width="17.7109375" style="17" customWidth="1"/>
    <col min="15111" max="15360" width="8.85546875" style="17"/>
    <col min="15361" max="15361" width="6.28515625" style="17" customWidth="1"/>
    <col min="15362" max="15362" width="35.42578125" style="17" customWidth="1"/>
    <col min="15363" max="15363" width="6.7109375" style="17" customWidth="1"/>
    <col min="15364" max="15364" width="9.5703125" style="17" customWidth="1"/>
    <col min="15365" max="15365" width="17.140625" style="17" customWidth="1"/>
    <col min="15366" max="15366" width="17.7109375" style="17" customWidth="1"/>
    <col min="15367" max="15616" width="8.85546875" style="17"/>
    <col min="15617" max="15617" width="6.28515625" style="17" customWidth="1"/>
    <col min="15618" max="15618" width="35.42578125" style="17" customWidth="1"/>
    <col min="15619" max="15619" width="6.7109375" style="17" customWidth="1"/>
    <col min="15620" max="15620" width="9.5703125" style="17" customWidth="1"/>
    <col min="15621" max="15621" width="17.140625" style="17" customWidth="1"/>
    <col min="15622" max="15622" width="17.7109375" style="17" customWidth="1"/>
    <col min="15623" max="15872" width="8.85546875" style="17"/>
    <col min="15873" max="15873" width="6.28515625" style="17" customWidth="1"/>
    <col min="15874" max="15874" width="35.42578125" style="17" customWidth="1"/>
    <col min="15875" max="15875" width="6.7109375" style="17" customWidth="1"/>
    <col min="15876" max="15876" width="9.5703125" style="17" customWidth="1"/>
    <col min="15877" max="15877" width="17.140625" style="17" customWidth="1"/>
    <col min="15878" max="15878" width="17.7109375" style="17" customWidth="1"/>
    <col min="15879" max="16128" width="8.85546875" style="17"/>
    <col min="16129" max="16129" width="6.28515625" style="17" customWidth="1"/>
    <col min="16130" max="16130" width="35.42578125" style="17" customWidth="1"/>
    <col min="16131" max="16131" width="6.7109375" style="17" customWidth="1"/>
    <col min="16132" max="16132" width="9.5703125" style="17" customWidth="1"/>
    <col min="16133" max="16133" width="17.140625" style="17" customWidth="1"/>
    <col min="16134" max="16134" width="17.7109375" style="17" customWidth="1"/>
    <col min="16135" max="16384" width="8.85546875" style="17"/>
  </cols>
  <sheetData>
    <row r="1" spans="1:6" s="18" customFormat="1" ht="27" customHeight="1">
      <c r="A1" s="80" t="s">
        <v>76</v>
      </c>
      <c r="B1" s="81" t="s">
        <v>77</v>
      </c>
      <c r="C1" s="81" t="s">
        <v>78</v>
      </c>
      <c r="D1" s="82" t="s">
        <v>79</v>
      </c>
      <c r="E1" s="82" t="s">
        <v>97</v>
      </c>
      <c r="F1" s="83" t="s">
        <v>84</v>
      </c>
    </row>
    <row r="2" spans="1:6" s="18" customFormat="1" ht="32.25" customHeight="1">
      <c r="A2" s="19"/>
      <c r="B2" s="111" t="s">
        <v>127</v>
      </c>
      <c r="C2" s="20"/>
      <c r="D2" s="21"/>
      <c r="E2" s="35"/>
      <c r="F2" s="69"/>
    </row>
    <row r="3" spans="1:6" ht="239.25" customHeight="1">
      <c r="A3" s="19" t="s">
        <v>36</v>
      </c>
      <c r="B3" s="36" t="s">
        <v>109</v>
      </c>
      <c r="C3" s="22" t="s">
        <v>28</v>
      </c>
      <c r="D3" s="37">
        <v>130</v>
      </c>
      <c r="E3" s="37"/>
      <c r="F3" s="70">
        <f>E3*D3</f>
        <v>0</v>
      </c>
    </row>
    <row r="4" spans="1:6" ht="17.25" customHeight="1">
      <c r="B4" s="38"/>
      <c r="D4" s="37"/>
      <c r="E4" s="37"/>
      <c r="F4" s="70"/>
    </row>
    <row r="5" spans="1:6" ht="75">
      <c r="A5" s="19" t="s">
        <v>46</v>
      </c>
      <c r="B5" s="38" t="s">
        <v>110</v>
      </c>
      <c r="D5" s="37"/>
      <c r="E5" s="37"/>
      <c r="F5" s="70"/>
    </row>
    <row r="6" spans="1:6">
      <c r="B6" s="38" t="s">
        <v>85</v>
      </c>
      <c r="C6" s="22" t="s">
        <v>28</v>
      </c>
      <c r="D6" s="37">
        <v>0.6</v>
      </c>
      <c r="E6" s="37"/>
      <c r="F6" s="70">
        <f t="shared" ref="F6:F7" si="0">E6*D6</f>
        <v>0</v>
      </c>
    </row>
    <row r="7" spans="1:6">
      <c r="B7" s="38" t="s">
        <v>39</v>
      </c>
      <c r="C7" s="22" t="s">
        <v>28</v>
      </c>
      <c r="D7" s="37">
        <v>4</v>
      </c>
      <c r="E7" s="37"/>
      <c r="F7" s="70">
        <f t="shared" si="0"/>
        <v>0</v>
      </c>
    </row>
    <row r="8" spans="1:6" ht="17.25" customHeight="1">
      <c r="B8" s="38"/>
      <c r="D8" s="37"/>
      <c r="E8" s="37"/>
      <c r="F8" s="70"/>
    </row>
    <row r="9" spans="1:6" ht="120">
      <c r="A9" s="39" t="s">
        <v>47</v>
      </c>
      <c r="B9" s="40" t="s">
        <v>52</v>
      </c>
      <c r="C9" s="17"/>
      <c r="F9" s="78"/>
    </row>
    <row r="10" spans="1:6">
      <c r="A10" s="39"/>
      <c r="B10" s="40" t="s">
        <v>37</v>
      </c>
      <c r="C10" s="17"/>
      <c r="F10" s="78"/>
    </row>
    <row r="11" spans="1:6" ht="30">
      <c r="A11" s="39"/>
      <c r="B11" s="41" t="s">
        <v>38</v>
      </c>
      <c r="C11" s="17" t="s">
        <v>28</v>
      </c>
      <c r="D11" s="16">
        <v>120</v>
      </c>
      <c r="F11" s="78">
        <f>E11*D11</f>
        <v>0</v>
      </c>
    </row>
    <row r="12" spans="1:6" ht="17.25" customHeight="1">
      <c r="B12" s="38"/>
      <c r="D12" s="37"/>
      <c r="E12" s="37"/>
      <c r="F12" s="70"/>
    </row>
    <row r="13" spans="1:6" ht="17.25" customHeight="1">
      <c r="B13" s="45" t="s">
        <v>102</v>
      </c>
      <c r="D13" s="37"/>
      <c r="E13" s="37"/>
      <c r="F13" s="70"/>
    </row>
    <row r="14" spans="1:6" ht="60">
      <c r="A14" s="19" t="s">
        <v>48</v>
      </c>
      <c r="B14" s="38" t="s">
        <v>40</v>
      </c>
      <c r="D14" s="37"/>
      <c r="E14" s="37"/>
    </row>
    <row r="15" spans="1:6" ht="30">
      <c r="B15" s="38" t="s">
        <v>86</v>
      </c>
      <c r="D15" s="37"/>
      <c r="E15" s="37"/>
    </row>
    <row r="16" spans="1:6">
      <c r="B16" s="38" t="s">
        <v>29</v>
      </c>
      <c r="C16" s="22" t="s">
        <v>28</v>
      </c>
      <c r="D16" s="37">
        <v>0.5</v>
      </c>
      <c r="E16" s="37"/>
      <c r="F16" s="71">
        <f t="shared" ref="F16:F30" si="1">E16*D16</f>
        <v>0</v>
      </c>
    </row>
    <row r="17" spans="1:6">
      <c r="B17" s="38" t="s">
        <v>41</v>
      </c>
      <c r="C17" s="22" t="s">
        <v>28</v>
      </c>
      <c r="D17" s="37">
        <v>0.5</v>
      </c>
      <c r="E17" s="37"/>
      <c r="F17" s="71">
        <f t="shared" ref="F17" si="2">E17*D17</f>
        <v>0</v>
      </c>
    </row>
    <row r="18" spans="1:6" ht="48" customHeight="1">
      <c r="B18" s="38" t="s">
        <v>57</v>
      </c>
      <c r="D18" s="37"/>
      <c r="E18" s="37"/>
    </row>
    <row r="19" spans="1:6">
      <c r="B19" s="38" t="s">
        <v>29</v>
      </c>
      <c r="C19" s="22" t="s">
        <v>28</v>
      </c>
      <c r="D19" s="37">
        <v>4</v>
      </c>
      <c r="E19" s="37"/>
      <c r="F19" s="71">
        <f t="shared" ref="F19:F20" si="3">E19*D19</f>
        <v>0</v>
      </c>
    </row>
    <row r="20" spans="1:6">
      <c r="B20" s="38" t="s">
        <v>41</v>
      </c>
      <c r="C20" s="22" t="s">
        <v>28</v>
      </c>
      <c r="D20" s="37">
        <v>10</v>
      </c>
      <c r="E20" s="37"/>
      <c r="F20" s="71">
        <f t="shared" si="3"/>
        <v>0</v>
      </c>
    </row>
    <row r="21" spans="1:6" ht="17.25" customHeight="1">
      <c r="A21" s="43"/>
      <c r="B21" s="44"/>
      <c r="C21" s="45"/>
      <c r="D21" s="46"/>
      <c r="E21" s="42"/>
    </row>
    <row r="22" spans="1:6">
      <c r="A22" s="84"/>
      <c r="B22" s="85" t="s">
        <v>103</v>
      </c>
    </row>
    <row r="23" spans="1:6">
      <c r="A23" s="53" t="s">
        <v>49</v>
      </c>
      <c r="B23" s="52" t="s">
        <v>31</v>
      </c>
      <c r="D23" s="37"/>
      <c r="E23" s="37"/>
    </row>
    <row r="24" spans="1:6" ht="357" customHeight="1">
      <c r="A24" s="53"/>
      <c r="B24" s="56" t="s">
        <v>111</v>
      </c>
      <c r="D24" s="37"/>
      <c r="E24" s="37"/>
    </row>
    <row r="25" spans="1:6">
      <c r="A25" s="53"/>
      <c r="B25" s="56" t="s">
        <v>107</v>
      </c>
      <c r="C25" s="22" t="s">
        <v>27</v>
      </c>
      <c r="D25" s="37">
        <v>16</v>
      </c>
      <c r="E25" s="37"/>
      <c r="F25" s="71">
        <f>E25*D25</f>
        <v>0</v>
      </c>
    </row>
    <row r="26" spans="1:6">
      <c r="A26" s="53"/>
      <c r="B26" s="57" t="s">
        <v>42</v>
      </c>
      <c r="C26" s="22" t="s">
        <v>33</v>
      </c>
      <c r="D26" s="37">
        <v>260</v>
      </c>
      <c r="E26" s="37"/>
      <c r="F26" s="71">
        <f t="shared" si="1"/>
        <v>0</v>
      </c>
    </row>
    <row r="27" spans="1:6">
      <c r="A27" s="53"/>
      <c r="B27" s="57" t="s">
        <v>43</v>
      </c>
      <c r="C27" s="22" t="s">
        <v>30</v>
      </c>
      <c r="D27" s="37">
        <f>(110*3+40*6)*2</f>
        <v>1140</v>
      </c>
      <c r="E27" s="37"/>
      <c r="F27" s="71">
        <f t="shared" si="1"/>
        <v>0</v>
      </c>
    </row>
    <row r="28" spans="1:6">
      <c r="A28" s="53"/>
      <c r="B28" s="57"/>
      <c r="D28" s="37"/>
      <c r="E28" s="37"/>
    </row>
    <row r="29" spans="1:6">
      <c r="A29" s="53" t="s">
        <v>51</v>
      </c>
      <c r="B29" s="52" t="s">
        <v>32</v>
      </c>
      <c r="D29" s="37"/>
      <c r="E29" s="37"/>
    </row>
    <row r="30" spans="1:6" ht="165">
      <c r="A30" s="53"/>
      <c r="B30" s="86" t="s">
        <v>112</v>
      </c>
      <c r="C30" s="22" t="s">
        <v>22</v>
      </c>
      <c r="D30" s="37">
        <v>2</v>
      </c>
      <c r="E30" s="37"/>
      <c r="F30" s="71">
        <f t="shared" si="1"/>
        <v>0</v>
      </c>
    </row>
    <row r="31" spans="1:6">
      <c r="A31" s="53"/>
      <c r="B31" s="86"/>
      <c r="D31" s="37"/>
      <c r="E31" s="37"/>
    </row>
    <row r="32" spans="1:6" ht="18" customHeight="1">
      <c r="A32" s="87"/>
      <c r="B32" s="88" t="s">
        <v>113</v>
      </c>
      <c r="C32" s="47"/>
      <c r="D32" s="48"/>
      <c r="E32" s="42"/>
      <c r="F32" s="72"/>
    </row>
    <row r="33" spans="1:6" ht="18" customHeight="1">
      <c r="A33" s="43"/>
      <c r="B33" s="49"/>
      <c r="C33" s="47"/>
      <c r="D33" s="48"/>
      <c r="E33" s="42"/>
      <c r="F33" s="72"/>
    </row>
    <row r="34" spans="1:6" ht="111" customHeight="1">
      <c r="A34" s="19" t="s">
        <v>80</v>
      </c>
      <c r="B34" s="36" t="s">
        <v>114</v>
      </c>
      <c r="C34" s="17"/>
      <c r="F34" s="78"/>
    </row>
    <row r="35" spans="1:6" ht="30">
      <c r="B35" s="36" t="s">
        <v>45</v>
      </c>
      <c r="C35" s="17"/>
      <c r="F35" s="78"/>
    </row>
    <row r="36" spans="1:6" ht="36" customHeight="1">
      <c r="B36" s="28" t="s">
        <v>44</v>
      </c>
      <c r="C36" s="17" t="s">
        <v>33</v>
      </c>
      <c r="D36" s="16">
        <f>16*16</f>
        <v>256</v>
      </c>
      <c r="F36" s="78">
        <f>E36*D36</f>
        <v>0</v>
      </c>
    </row>
    <row r="38" spans="1:6" ht="60">
      <c r="A38" s="53" t="s">
        <v>115</v>
      </c>
      <c r="B38" s="58" t="s">
        <v>116</v>
      </c>
      <c r="C38" s="59"/>
      <c r="D38" s="60"/>
      <c r="E38" s="60"/>
      <c r="F38" s="73"/>
    </row>
    <row r="39" spans="1:6">
      <c r="A39" s="53"/>
      <c r="B39" s="61" t="s">
        <v>88</v>
      </c>
      <c r="C39" s="62"/>
      <c r="D39" s="63"/>
      <c r="E39" s="63"/>
      <c r="F39" s="74"/>
    </row>
    <row r="40" spans="1:6" ht="105">
      <c r="A40" s="53"/>
      <c r="B40" s="52" t="s">
        <v>105</v>
      </c>
      <c r="C40" s="23"/>
      <c r="D40" s="89"/>
      <c r="E40" s="17"/>
      <c r="F40" s="90"/>
    </row>
    <row r="41" spans="1:6" ht="75">
      <c r="A41" s="53"/>
      <c r="B41" s="52" t="s">
        <v>117</v>
      </c>
      <c r="C41" s="23"/>
      <c r="D41" s="89"/>
      <c r="E41" s="89"/>
      <c r="F41" s="90"/>
    </row>
    <row r="42" spans="1:6">
      <c r="A42" s="53"/>
      <c r="B42" s="52" t="s">
        <v>89</v>
      </c>
      <c r="C42" s="52" t="s">
        <v>33</v>
      </c>
      <c r="D42" s="79">
        <v>256</v>
      </c>
      <c r="E42" s="79"/>
      <c r="F42" s="77">
        <f>E42*D42</f>
        <v>0</v>
      </c>
    </row>
    <row r="43" spans="1:6">
      <c r="A43" s="53"/>
      <c r="B43" s="52" t="s">
        <v>90</v>
      </c>
      <c r="C43" s="17" t="s">
        <v>27</v>
      </c>
      <c r="D43" s="76">
        <v>150</v>
      </c>
      <c r="E43" s="76"/>
      <c r="F43" s="77">
        <f>E43*D43</f>
        <v>0</v>
      </c>
    </row>
    <row r="46" spans="1:6" ht="93.75" customHeight="1">
      <c r="A46" s="19" t="s">
        <v>81</v>
      </c>
      <c r="B46" s="50" t="s">
        <v>118</v>
      </c>
      <c r="C46" s="17"/>
      <c r="F46" s="78"/>
    </row>
    <row r="47" spans="1:6">
      <c r="B47" s="36" t="s">
        <v>37</v>
      </c>
      <c r="C47" s="17"/>
      <c r="F47" s="78"/>
    </row>
    <row r="48" spans="1:6" ht="30">
      <c r="B48" s="50" t="s">
        <v>50</v>
      </c>
      <c r="C48" s="17" t="s">
        <v>101</v>
      </c>
      <c r="D48" s="16">
        <f>16*4</f>
        <v>64</v>
      </c>
      <c r="F48" s="78">
        <f>E48*D48</f>
        <v>0</v>
      </c>
    </row>
    <row r="50" spans="1:6" ht="150">
      <c r="A50" s="19" t="s">
        <v>104</v>
      </c>
      <c r="B50" s="52" t="s">
        <v>119</v>
      </c>
      <c r="C50" s="22" t="s">
        <v>22</v>
      </c>
      <c r="D50" s="16">
        <v>1</v>
      </c>
      <c r="F50" s="71">
        <f>E50*D50</f>
        <v>0</v>
      </c>
    </row>
    <row r="52" spans="1:6">
      <c r="B52" s="91" t="s">
        <v>126</v>
      </c>
      <c r="C52" s="92"/>
      <c r="D52" s="93"/>
      <c r="E52" s="93"/>
      <c r="F52" s="94">
        <f>SUM(F2:F51)</f>
        <v>0</v>
      </c>
    </row>
    <row r="56" spans="1:6">
      <c r="B56" s="17"/>
    </row>
    <row r="73" spans="2:2">
      <c r="B73" s="52" t="s">
        <v>87</v>
      </c>
    </row>
    <row r="74" spans="2:2">
      <c r="B74" s="52"/>
    </row>
  </sheetData>
  <pageMargins left="0.23622047244094491" right="0.23622047244094491" top="0.74803149606299213" bottom="0.74803149606299213" header="0.31496062992125984" footer="0.31496062992125984"/>
  <pageSetup paperSize="9" orientation="portrait" r:id="rId1"/>
  <headerFooter>
    <oddHeader xml:space="preserve">&amp;Cigralište košarku
STREETBAL&amp;RPetgrad d.o.o.
Trg Tomislava dr. Bardeka 4 </oddHeader>
    <oddFooter>&amp;C&amp;P/&amp;N</oddFooter>
  </headerFooter>
  <rowBreaks count="2" manualBreakCount="2">
    <brk id="13" max="16383" man="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6"/>
  <sheetViews>
    <sheetView view="pageLayout" zoomScaleNormal="100" workbookViewId="0">
      <selection activeCell="E1" sqref="E1"/>
    </sheetView>
  </sheetViews>
  <sheetFormatPr defaultRowHeight="15"/>
  <cols>
    <col min="1" max="1" width="6.5703125" style="53" customWidth="1"/>
    <col min="2" max="2" width="39.5703125" style="52" customWidth="1"/>
    <col min="3" max="3" width="7.7109375" style="54" customWidth="1"/>
    <col min="4" max="4" width="10.7109375" style="55" customWidth="1"/>
    <col min="5" max="5" width="12" style="16" customWidth="1"/>
    <col min="6" max="6" width="17.5703125" style="66" customWidth="1"/>
    <col min="7" max="16384" width="9.140625" style="17"/>
  </cols>
  <sheetData>
    <row r="1" spans="1:13" s="100" customFormat="1" ht="45">
      <c r="A1" s="95" t="s">
        <v>76</v>
      </c>
      <c r="B1" s="96" t="s">
        <v>77</v>
      </c>
      <c r="C1" s="95" t="s">
        <v>78</v>
      </c>
      <c r="D1" s="97" t="s">
        <v>79</v>
      </c>
      <c r="E1" s="98" t="s">
        <v>98</v>
      </c>
      <c r="F1" s="99" t="s">
        <v>84</v>
      </c>
    </row>
    <row r="2" spans="1:13">
      <c r="B2" s="36"/>
      <c r="C2" s="22"/>
      <c r="D2" s="37"/>
    </row>
    <row r="3" spans="1:13">
      <c r="B3" s="112" t="s">
        <v>91</v>
      </c>
      <c r="C3" s="17"/>
      <c r="D3" s="16"/>
      <c r="F3" s="67"/>
    </row>
    <row r="4" spans="1:13" ht="94.5" customHeight="1">
      <c r="A4" s="19" t="s">
        <v>36</v>
      </c>
      <c r="B4" s="36" t="s">
        <v>93</v>
      </c>
      <c r="D4" s="37"/>
      <c r="K4" s="64"/>
      <c r="L4" s="64"/>
      <c r="M4" s="64"/>
    </row>
    <row r="5" spans="1:13" ht="13.5" customHeight="1">
      <c r="A5" s="19"/>
      <c r="B5" s="36" t="s">
        <v>37</v>
      </c>
      <c r="D5" s="37"/>
      <c r="K5" s="64"/>
      <c r="L5" s="64"/>
      <c r="M5" s="64"/>
    </row>
    <row r="6" spans="1:13" ht="30">
      <c r="A6" s="19"/>
      <c r="B6" s="65" t="s">
        <v>92</v>
      </c>
      <c r="C6" s="54" t="s">
        <v>22</v>
      </c>
      <c r="D6" s="37">
        <v>3</v>
      </c>
      <c r="F6" s="66">
        <f>E6*D6</f>
        <v>0</v>
      </c>
      <c r="K6" s="64"/>
      <c r="L6" s="64"/>
      <c r="M6" s="64"/>
    </row>
    <row r="7" spans="1:13">
      <c r="C7" s="17"/>
      <c r="D7" s="16"/>
      <c r="F7" s="67"/>
    </row>
    <row r="8" spans="1:13" ht="75">
      <c r="A8" s="53" t="s">
        <v>46</v>
      </c>
      <c r="B8" s="23" t="s">
        <v>120</v>
      </c>
      <c r="F8" s="68"/>
    </row>
    <row r="9" spans="1:13" ht="30">
      <c r="B9" s="52" t="s">
        <v>106</v>
      </c>
      <c r="C9" s="54" t="s">
        <v>28</v>
      </c>
      <c r="D9" s="55">
        <v>12</v>
      </c>
      <c r="F9" s="68">
        <f>D9*E9</f>
        <v>0</v>
      </c>
    </row>
    <row r="10" spans="1:13">
      <c r="F10" s="68"/>
    </row>
    <row r="11" spans="1:13" ht="153.75" customHeight="1">
      <c r="A11" s="53" t="s">
        <v>47</v>
      </c>
      <c r="B11" s="23" t="s">
        <v>121</v>
      </c>
      <c r="C11" s="54" t="s">
        <v>28</v>
      </c>
      <c r="D11" s="55">
        <v>9</v>
      </c>
      <c r="F11" s="68">
        <f>E11*D11</f>
        <v>0</v>
      </c>
    </row>
    <row r="12" spans="1:13">
      <c r="F12" s="68"/>
    </row>
    <row r="13" spans="1:13" ht="165">
      <c r="A13" s="53" t="s">
        <v>48</v>
      </c>
      <c r="B13" s="52" t="s">
        <v>122</v>
      </c>
      <c r="C13" s="54" t="s">
        <v>28</v>
      </c>
      <c r="D13" s="55">
        <v>4</v>
      </c>
      <c r="F13" s="68">
        <f>E13*D13</f>
        <v>0</v>
      </c>
    </row>
    <row r="14" spans="1:13">
      <c r="F14" s="68"/>
    </row>
    <row r="15" spans="1:13" ht="105">
      <c r="A15" s="53" t="s">
        <v>49</v>
      </c>
      <c r="B15" s="52" t="s">
        <v>123</v>
      </c>
      <c r="F15" s="68"/>
    </row>
    <row r="16" spans="1:13" ht="30">
      <c r="B16" s="52" t="s">
        <v>83</v>
      </c>
      <c r="C16" s="54" t="s">
        <v>28</v>
      </c>
      <c r="D16" s="55">
        <v>12</v>
      </c>
      <c r="F16" s="68">
        <f t="shared" ref="F16:F21" si="0">E16*D16</f>
        <v>0</v>
      </c>
    </row>
    <row r="17" spans="1:6">
      <c r="F17" s="68"/>
    </row>
    <row r="18" spans="1:6" ht="115.5" customHeight="1">
      <c r="A18" s="53" t="s">
        <v>51</v>
      </c>
      <c r="B18" s="23" t="s">
        <v>95</v>
      </c>
      <c r="F18" s="68"/>
    </row>
    <row r="19" spans="1:6">
      <c r="B19" s="52" t="s">
        <v>96</v>
      </c>
      <c r="C19" s="54" t="s">
        <v>33</v>
      </c>
      <c r="D19" s="55">
        <v>150</v>
      </c>
      <c r="F19" s="68">
        <f t="shared" si="0"/>
        <v>0</v>
      </c>
    </row>
    <row r="20" spans="1:6">
      <c r="F20" s="68"/>
    </row>
    <row r="21" spans="1:6" ht="105">
      <c r="A21" s="53" t="s">
        <v>80</v>
      </c>
      <c r="B21" s="52" t="s">
        <v>124</v>
      </c>
      <c r="C21" s="54" t="s">
        <v>27</v>
      </c>
      <c r="D21" s="55">
        <v>60</v>
      </c>
      <c r="F21" s="68">
        <f t="shared" si="0"/>
        <v>0</v>
      </c>
    </row>
    <row r="22" spans="1:6">
      <c r="F22" s="68"/>
    </row>
    <row r="23" spans="1:6">
      <c r="C23" s="52"/>
      <c r="D23" s="101"/>
      <c r="E23" s="101"/>
      <c r="F23" s="78"/>
    </row>
    <row r="24" spans="1:6">
      <c r="A24" s="102"/>
      <c r="B24" s="103" t="s">
        <v>125</v>
      </c>
      <c r="C24" s="104"/>
      <c r="D24" s="105"/>
      <c r="E24" s="106"/>
      <c r="F24" s="107">
        <f>SUM(F2:F22)</f>
        <v>0</v>
      </c>
    </row>
    <row r="26" spans="1:6" s="37" customFormat="1">
      <c r="A26" s="53"/>
      <c r="B26" s="108"/>
      <c r="C26" s="120"/>
      <c r="D26" s="120"/>
      <c r="E26" s="120"/>
      <c r="F26" s="66"/>
    </row>
  </sheetData>
  <mergeCells count="1">
    <mergeCell ref="C26:E26"/>
  </mergeCells>
  <pageMargins left="0.25" right="0.25" top="0.75" bottom="0.75" header="0.3" footer="0.3"/>
  <pageSetup paperSize="9" orientation="portrait" r:id="rId1"/>
  <headerFooter>
    <oddHeader xml:space="preserve">&amp;Czavršni radovi&amp;R&amp;"Arial Narrow,Uobičajeno"Petgrad d.o.o.
Trg Tomislava dr. Bardeka 4 </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10"/>
  <sheetViews>
    <sheetView view="pageLayout" zoomScaleNormal="100" workbookViewId="0">
      <selection activeCell="F20" sqref="F20"/>
    </sheetView>
  </sheetViews>
  <sheetFormatPr defaultColWidth="8.85546875" defaultRowHeight="15"/>
  <cols>
    <col min="1" max="1" width="6.28515625" style="33" customWidth="1"/>
    <col min="2" max="2" width="35.42578125" style="34" customWidth="1"/>
    <col min="3" max="3" width="6.7109375" style="32" customWidth="1"/>
    <col min="4" max="4" width="9.5703125" style="31" customWidth="1"/>
    <col min="5" max="5" width="17.140625" style="31" customWidth="1"/>
    <col min="6" max="6" width="17.7109375" style="75" customWidth="1"/>
    <col min="7" max="256" width="8.85546875" style="30"/>
    <col min="257" max="257" width="6.28515625" style="30" customWidth="1"/>
    <col min="258" max="258" width="35.42578125" style="30" customWidth="1"/>
    <col min="259" max="259" width="6.7109375" style="30" customWidth="1"/>
    <col min="260" max="260" width="9.5703125" style="30" customWidth="1"/>
    <col min="261" max="261" width="17.140625" style="30" customWidth="1"/>
    <col min="262" max="262" width="17.7109375" style="30" customWidth="1"/>
    <col min="263" max="512" width="8.85546875" style="30"/>
    <col min="513" max="513" width="6.28515625" style="30" customWidth="1"/>
    <col min="514" max="514" width="35.42578125" style="30" customWidth="1"/>
    <col min="515" max="515" width="6.7109375" style="30" customWidth="1"/>
    <col min="516" max="516" width="9.5703125" style="30" customWidth="1"/>
    <col min="517" max="517" width="17.140625" style="30" customWidth="1"/>
    <col min="518" max="518" width="17.7109375" style="30" customWidth="1"/>
    <col min="519" max="768" width="8.85546875" style="30"/>
    <col min="769" max="769" width="6.28515625" style="30" customWidth="1"/>
    <col min="770" max="770" width="35.42578125" style="30" customWidth="1"/>
    <col min="771" max="771" width="6.7109375" style="30" customWidth="1"/>
    <col min="772" max="772" width="9.5703125" style="30" customWidth="1"/>
    <col min="773" max="773" width="17.140625" style="30" customWidth="1"/>
    <col min="774" max="774" width="17.7109375" style="30" customWidth="1"/>
    <col min="775" max="1024" width="8.85546875" style="30"/>
    <col min="1025" max="1025" width="6.28515625" style="30" customWidth="1"/>
    <col min="1026" max="1026" width="35.42578125" style="30" customWidth="1"/>
    <col min="1027" max="1027" width="6.7109375" style="30" customWidth="1"/>
    <col min="1028" max="1028" width="9.5703125" style="30" customWidth="1"/>
    <col min="1029" max="1029" width="17.140625" style="30" customWidth="1"/>
    <col min="1030" max="1030" width="17.7109375" style="30" customWidth="1"/>
    <col min="1031" max="1280" width="8.85546875" style="30"/>
    <col min="1281" max="1281" width="6.28515625" style="30" customWidth="1"/>
    <col min="1282" max="1282" width="35.42578125" style="30" customWidth="1"/>
    <col min="1283" max="1283" width="6.7109375" style="30" customWidth="1"/>
    <col min="1284" max="1284" width="9.5703125" style="30" customWidth="1"/>
    <col min="1285" max="1285" width="17.140625" style="30" customWidth="1"/>
    <col min="1286" max="1286" width="17.7109375" style="30" customWidth="1"/>
    <col min="1287" max="1536" width="8.85546875" style="30"/>
    <col min="1537" max="1537" width="6.28515625" style="30" customWidth="1"/>
    <col min="1538" max="1538" width="35.42578125" style="30" customWidth="1"/>
    <col min="1539" max="1539" width="6.7109375" style="30" customWidth="1"/>
    <col min="1540" max="1540" width="9.5703125" style="30" customWidth="1"/>
    <col min="1541" max="1541" width="17.140625" style="30" customWidth="1"/>
    <col min="1542" max="1542" width="17.7109375" style="30" customWidth="1"/>
    <col min="1543" max="1792" width="8.85546875" style="30"/>
    <col min="1793" max="1793" width="6.28515625" style="30" customWidth="1"/>
    <col min="1794" max="1794" width="35.42578125" style="30" customWidth="1"/>
    <col min="1795" max="1795" width="6.7109375" style="30" customWidth="1"/>
    <col min="1796" max="1796" width="9.5703125" style="30" customWidth="1"/>
    <col min="1797" max="1797" width="17.140625" style="30" customWidth="1"/>
    <col min="1798" max="1798" width="17.7109375" style="30" customWidth="1"/>
    <col min="1799" max="2048" width="8.85546875" style="30"/>
    <col min="2049" max="2049" width="6.28515625" style="30" customWidth="1"/>
    <col min="2050" max="2050" width="35.42578125" style="30" customWidth="1"/>
    <col min="2051" max="2051" width="6.7109375" style="30" customWidth="1"/>
    <col min="2052" max="2052" width="9.5703125" style="30" customWidth="1"/>
    <col min="2053" max="2053" width="17.140625" style="30" customWidth="1"/>
    <col min="2054" max="2054" width="17.7109375" style="30" customWidth="1"/>
    <col min="2055" max="2304" width="8.85546875" style="30"/>
    <col min="2305" max="2305" width="6.28515625" style="30" customWidth="1"/>
    <col min="2306" max="2306" width="35.42578125" style="30" customWidth="1"/>
    <col min="2307" max="2307" width="6.7109375" style="30" customWidth="1"/>
    <col min="2308" max="2308" width="9.5703125" style="30" customWidth="1"/>
    <col min="2309" max="2309" width="17.140625" style="30" customWidth="1"/>
    <col min="2310" max="2310" width="17.7109375" style="30" customWidth="1"/>
    <col min="2311" max="2560" width="8.85546875" style="30"/>
    <col min="2561" max="2561" width="6.28515625" style="30" customWidth="1"/>
    <col min="2562" max="2562" width="35.42578125" style="30" customWidth="1"/>
    <col min="2563" max="2563" width="6.7109375" style="30" customWidth="1"/>
    <col min="2564" max="2564" width="9.5703125" style="30" customWidth="1"/>
    <col min="2565" max="2565" width="17.140625" style="30" customWidth="1"/>
    <col min="2566" max="2566" width="17.7109375" style="30" customWidth="1"/>
    <col min="2567" max="2816" width="8.85546875" style="30"/>
    <col min="2817" max="2817" width="6.28515625" style="30" customWidth="1"/>
    <col min="2818" max="2818" width="35.42578125" style="30" customWidth="1"/>
    <col min="2819" max="2819" width="6.7109375" style="30" customWidth="1"/>
    <col min="2820" max="2820" width="9.5703125" style="30" customWidth="1"/>
    <col min="2821" max="2821" width="17.140625" style="30" customWidth="1"/>
    <col min="2822" max="2822" width="17.7109375" style="30" customWidth="1"/>
    <col min="2823" max="3072" width="8.85546875" style="30"/>
    <col min="3073" max="3073" width="6.28515625" style="30" customWidth="1"/>
    <col min="3074" max="3074" width="35.42578125" style="30" customWidth="1"/>
    <col min="3075" max="3075" width="6.7109375" style="30" customWidth="1"/>
    <col min="3076" max="3076" width="9.5703125" style="30" customWidth="1"/>
    <col min="3077" max="3077" width="17.140625" style="30" customWidth="1"/>
    <col min="3078" max="3078" width="17.7109375" style="30" customWidth="1"/>
    <col min="3079" max="3328" width="8.85546875" style="30"/>
    <col min="3329" max="3329" width="6.28515625" style="30" customWidth="1"/>
    <col min="3330" max="3330" width="35.42578125" style="30" customWidth="1"/>
    <col min="3331" max="3331" width="6.7109375" style="30" customWidth="1"/>
    <col min="3332" max="3332" width="9.5703125" style="30" customWidth="1"/>
    <col min="3333" max="3333" width="17.140625" style="30" customWidth="1"/>
    <col min="3334" max="3334" width="17.7109375" style="30" customWidth="1"/>
    <col min="3335" max="3584" width="8.85546875" style="30"/>
    <col min="3585" max="3585" width="6.28515625" style="30" customWidth="1"/>
    <col min="3586" max="3586" width="35.42578125" style="30" customWidth="1"/>
    <col min="3587" max="3587" width="6.7109375" style="30" customWidth="1"/>
    <col min="3588" max="3588" width="9.5703125" style="30" customWidth="1"/>
    <col min="3589" max="3589" width="17.140625" style="30" customWidth="1"/>
    <col min="3590" max="3590" width="17.7109375" style="30" customWidth="1"/>
    <col min="3591" max="3840" width="8.85546875" style="30"/>
    <col min="3841" max="3841" width="6.28515625" style="30" customWidth="1"/>
    <col min="3842" max="3842" width="35.42578125" style="30" customWidth="1"/>
    <col min="3843" max="3843" width="6.7109375" style="30" customWidth="1"/>
    <col min="3844" max="3844" width="9.5703125" style="30" customWidth="1"/>
    <col min="3845" max="3845" width="17.140625" style="30" customWidth="1"/>
    <col min="3846" max="3846" width="17.7109375" style="30" customWidth="1"/>
    <col min="3847" max="4096" width="8.85546875" style="30"/>
    <col min="4097" max="4097" width="6.28515625" style="30" customWidth="1"/>
    <col min="4098" max="4098" width="35.42578125" style="30" customWidth="1"/>
    <col min="4099" max="4099" width="6.7109375" style="30" customWidth="1"/>
    <col min="4100" max="4100" width="9.5703125" style="30" customWidth="1"/>
    <col min="4101" max="4101" width="17.140625" style="30" customWidth="1"/>
    <col min="4102" max="4102" width="17.7109375" style="30" customWidth="1"/>
    <col min="4103" max="4352" width="8.85546875" style="30"/>
    <col min="4353" max="4353" width="6.28515625" style="30" customWidth="1"/>
    <col min="4354" max="4354" width="35.42578125" style="30" customWidth="1"/>
    <col min="4355" max="4355" width="6.7109375" style="30" customWidth="1"/>
    <col min="4356" max="4356" width="9.5703125" style="30" customWidth="1"/>
    <col min="4357" max="4357" width="17.140625" style="30" customWidth="1"/>
    <col min="4358" max="4358" width="17.7109375" style="30" customWidth="1"/>
    <col min="4359" max="4608" width="8.85546875" style="30"/>
    <col min="4609" max="4609" width="6.28515625" style="30" customWidth="1"/>
    <col min="4610" max="4610" width="35.42578125" style="30" customWidth="1"/>
    <col min="4611" max="4611" width="6.7109375" style="30" customWidth="1"/>
    <col min="4612" max="4612" width="9.5703125" style="30" customWidth="1"/>
    <col min="4613" max="4613" width="17.140625" style="30" customWidth="1"/>
    <col min="4614" max="4614" width="17.7109375" style="30" customWidth="1"/>
    <col min="4615" max="4864" width="8.85546875" style="30"/>
    <col min="4865" max="4865" width="6.28515625" style="30" customWidth="1"/>
    <col min="4866" max="4866" width="35.42578125" style="30" customWidth="1"/>
    <col min="4867" max="4867" width="6.7109375" style="30" customWidth="1"/>
    <col min="4868" max="4868" width="9.5703125" style="30" customWidth="1"/>
    <col min="4869" max="4869" width="17.140625" style="30" customWidth="1"/>
    <col min="4870" max="4870" width="17.7109375" style="30" customWidth="1"/>
    <col min="4871" max="5120" width="8.85546875" style="30"/>
    <col min="5121" max="5121" width="6.28515625" style="30" customWidth="1"/>
    <col min="5122" max="5122" width="35.42578125" style="30" customWidth="1"/>
    <col min="5123" max="5123" width="6.7109375" style="30" customWidth="1"/>
    <col min="5124" max="5124" width="9.5703125" style="30" customWidth="1"/>
    <col min="5125" max="5125" width="17.140625" style="30" customWidth="1"/>
    <col min="5126" max="5126" width="17.7109375" style="30" customWidth="1"/>
    <col min="5127" max="5376" width="8.85546875" style="30"/>
    <col min="5377" max="5377" width="6.28515625" style="30" customWidth="1"/>
    <col min="5378" max="5378" width="35.42578125" style="30" customWidth="1"/>
    <col min="5379" max="5379" width="6.7109375" style="30" customWidth="1"/>
    <col min="5380" max="5380" width="9.5703125" style="30" customWidth="1"/>
    <col min="5381" max="5381" width="17.140625" style="30" customWidth="1"/>
    <col min="5382" max="5382" width="17.7109375" style="30" customWidth="1"/>
    <col min="5383" max="5632" width="8.85546875" style="30"/>
    <col min="5633" max="5633" width="6.28515625" style="30" customWidth="1"/>
    <col min="5634" max="5634" width="35.42578125" style="30" customWidth="1"/>
    <col min="5635" max="5635" width="6.7109375" style="30" customWidth="1"/>
    <col min="5636" max="5636" width="9.5703125" style="30" customWidth="1"/>
    <col min="5637" max="5637" width="17.140625" style="30" customWidth="1"/>
    <col min="5638" max="5638" width="17.7109375" style="30" customWidth="1"/>
    <col min="5639" max="5888" width="8.85546875" style="30"/>
    <col min="5889" max="5889" width="6.28515625" style="30" customWidth="1"/>
    <col min="5890" max="5890" width="35.42578125" style="30" customWidth="1"/>
    <col min="5891" max="5891" width="6.7109375" style="30" customWidth="1"/>
    <col min="5892" max="5892" width="9.5703125" style="30" customWidth="1"/>
    <col min="5893" max="5893" width="17.140625" style="30" customWidth="1"/>
    <col min="5894" max="5894" width="17.7109375" style="30" customWidth="1"/>
    <col min="5895" max="6144" width="8.85546875" style="30"/>
    <col min="6145" max="6145" width="6.28515625" style="30" customWidth="1"/>
    <col min="6146" max="6146" width="35.42578125" style="30" customWidth="1"/>
    <col min="6147" max="6147" width="6.7109375" style="30" customWidth="1"/>
    <col min="6148" max="6148" width="9.5703125" style="30" customWidth="1"/>
    <col min="6149" max="6149" width="17.140625" style="30" customWidth="1"/>
    <col min="6150" max="6150" width="17.7109375" style="30" customWidth="1"/>
    <col min="6151" max="6400" width="8.85546875" style="30"/>
    <col min="6401" max="6401" width="6.28515625" style="30" customWidth="1"/>
    <col min="6402" max="6402" width="35.42578125" style="30" customWidth="1"/>
    <col min="6403" max="6403" width="6.7109375" style="30" customWidth="1"/>
    <col min="6404" max="6404" width="9.5703125" style="30" customWidth="1"/>
    <col min="6405" max="6405" width="17.140625" style="30" customWidth="1"/>
    <col min="6406" max="6406" width="17.7109375" style="30" customWidth="1"/>
    <col min="6407" max="6656" width="8.85546875" style="30"/>
    <col min="6657" max="6657" width="6.28515625" style="30" customWidth="1"/>
    <col min="6658" max="6658" width="35.42578125" style="30" customWidth="1"/>
    <col min="6659" max="6659" width="6.7109375" style="30" customWidth="1"/>
    <col min="6660" max="6660" width="9.5703125" style="30" customWidth="1"/>
    <col min="6661" max="6661" width="17.140625" style="30" customWidth="1"/>
    <col min="6662" max="6662" width="17.7109375" style="30" customWidth="1"/>
    <col min="6663" max="6912" width="8.85546875" style="30"/>
    <col min="6913" max="6913" width="6.28515625" style="30" customWidth="1"/>
    <col min="6914" max="6914" width="35.42578125" style="30" customWidth="1"/>
    <col min="6915" max="6915" width="6.7109375" style="30" customWidth="1"/>
    <col min="6916" max="6916" width="9.5703125" style="30" customWidth="1"/>
    <col min="6917" max="6917" width="17.140625" style="30" customWidth="1"/>
    <col min="6918" max="6918" width="17.7109375" style="30" customWidth="1"/>
    <col min="6919" max="7168" width="8.85546875" style="30"/>
    <col min="7169" max="7169" width="6.28515625" style="30" customWidth="1"/>
    <col min="7170" max="7170" width="35.42578125" style="30" customWidth="1"/>
    <col min="7171" max="7171" width="6.7109375" style="30" customWidth="1"/>
    <col min="7172" max="7172" width="9.5703125" style="30" customWidth="1"/>
    <col min="7173" max="7173" width="17.140625" style="30" customWidth="1"/>
    <col min="7174" max="7174" width="17.7109375" style="30" customWidth="1"/>
    <col min="7175" max="7424" width="8.85546875" style="30"/>
    <col min="7425" max="7425" width="6.28515625" style="30" customWidth="1"/>
    <col min="7426" max="7426" width="35.42578125" style="30" customWidth="1"/>
    <col min="7427" max="7427" width="6.7109375" style="30" customWidth="1"/>
    <col min="7428" max="7428" width="9.5703125" style="30" customWidth="1"/>
    <col min="7429" max="7429" width="17.140625" style="30" customWidth="1"/>
    <col min="7430" max="7430" width="17.7109375" style="30" customWidth="1"/>
    <col min="7431" max="7680" width="8.85546875" style="30"/>
    <col min="7681" max="7681" width="6.28515625" style="30" customWidth="1"/>
    <col min="7682" max="7682" width="35.42578125" style="30" customWidth="1"/>
    <col min="7683" max="7683" width="6.7109375" style="30" customWidth="1"/>
    <col min="7684" max="7684" width="9.5703125" style="30" customWidth="1"/>
    <col min="7685" max="7685" width="17.140625" style="30" customWidth="1"/>
    <col min="7686" max="7686" width="17.7109375" style="30" customWidth="1"/>
    <col min="7687" max="7936" width="8.85546875" style="30"/>
    <col min="7937" max="7937" width="6.28515625" style="30" customWidth="1"/>
    <col min="7938" max="7938" width="35.42578125" style="30" customWidth="1"/>
    <col min="7939" max="7939" width="6.7109375" style="30" customWidth="1"/>
    <col min="7940" max="7940" width="9.5703125" style="30" customWidth="1"/>
    <col min="7941" max="7941" width="17.140625" style="30" customWidth="1"/>
    <col min="7942" max="7942" width="17.7109375" style="30" customWidth="1"/>
    <col min="7943" max="8192" width="8.85546875" style="30"/>
    <col min="8193" max="8193" width="6.28515625" style="30" customWidth="1"/>
    <col min="8194" max="8194" width="35.42578125" style="30" customWidth="1"/>
    <col min="8195" max="8195" width="6.7109375" style="30" customWidth="1"/>
    <col min="8196" max="8196" width="9.5703125" style="30" customWidth="1"/>
    <col min="8197" max="8197" width="17.140625" style="30" customWidth="1"/>
    <col min="8198" max="8198" width="17.7109375" style="30" customWidth="1"/>
    <col min="8199" max="8448" width="8.85546875" style="30"/>
    <col min="8449" max="8449" width="6.28515625" style="30" customWidth="1"/>
    <col min="8450" max="8450" width="35.42578125" style="30" customWidth="1"/>
    <col min="8451" max="8451" width="6.7109375" style="30" customWidth="1"/>
    <col min="8452" max="8452" width="9.5703125" style="30" customWidth="1"/>
    <col min="8453" max="8453" width="17.140625" style="30" customWidth="1"/>
    <col min="8454" max="8454" width="17.7109375" style="30" customWidth="1"/>
    <col min="8455" max="8704" width="8.85546875" style="30"/>
    <col min="8705" max="8705" width="6.28515625" style="30" customWidth="1"/>
    <col min="8706" max="8706" width="35.42578125" style="30" customWidth="1"/>
    <col min="8707" max="8707" width="6.7109375" style="30" customWidth="1"/>
    <col min="8708" max="8708" width="9.5703125" style="30" customWidth="1"/>
    <col min="8709" max="8709" width="17.140625" style="30" customWidth="1"/>
    <col min="8710" max="8710" width="17.7109375" style="30" customWidth="1"/>
    <col min="8711" max="8960" width="8.85546875" style="30"/>
    <col min="8961" max="8961" width="6.28515625" style="30" customWidth="1"/>
    <col min="8962" max="8962" width="35.42578125" style="30" customWidth="1"/>
    <col min="8963" max="8963" width="6.7109375" style="30" customWidth="1"/>
    <col min="8964" max="8964" width="9.5703125" style="30" customWidth="1"/>
    <col min="8965" max="8965" width="17.140625" style="30" customWidth="1"/>
    <col min="8966" max="8966" width="17.7109375" style="30" customWidth="1"/>
    <col min="8967" max="9216" width="8.85546875" style="30"/>
    <col min="9217" max="9217" width="6.28515625" style="30" customWidth="1"/>
    <col min="9218" max="9218" width="35.42578125" style="30" customWidth="1"/>
    <col min="9219" max="9219" width="6.7109375" style="30" customWidth="1"/>
    <col min="9220" max="9220" width="9.5703125" style="30" customWidth="1"/>
    <col min="9221" max="9221" width="17.140625" style="30" customWidth="1"/>
    <col min="9222" max="9222" width="17.7109375" style="30" customWidth="1"/>
    <col min="9223" max="9472" width="8.85546875" style="30"/>
    <col min="9473" max="9473" width="6.28515625" style="30" customWidth="1"/>
    <col min="9474" max="9474" width="35.42578125" style="30" customWidth="1"/>
    <col min="9475" max="9475" width="6.7109375" style="30" customWidth="1"/>
    <col min="9476" max="9476" width="9.5703125" style="30" customWidth="1"/>
    <col min="9477" max="9477" width="17.140625" style="30" customWidth="1"/>
    <col min="9478" max="9478" width="17.7109375" style="30" customWidth="1"/>
    <col min="9479" max="9728" width="8.85546875" style="30"/>
    <col min="9729" max="9729" width="6.28515625" style="30" customWidth="1"/>
    <col min="9730" max="9730" width="35.42578125" style="30" customWidth="1"/>
    <col min="9731" max="9731" width="6.7109375" style="30" customWidth="1"/>
    <col min="9732" max="9732" width="9.5703125" style="30" customWidth="1"/>
    <col min="9733" max="9733" width="17.140625" style="30" customWidth="1"/>
    <col min="9734" max="9734" width="17.7109375" style="30" customWidth="1"/>
    <col min="9735" max="9984" width="8.85546875" style="30"/>
    <col min="9985" max="9985" width="6.28515625" style="30" customWidth="1"/>
    <col min="9986" max="9986" width="35.42578125" style="30" customWidth="1"/>
    <col min="9987" max="9987" width="6.7109375" style="30" customWidth="1"/>
    <col min="9988" max="9988" width="9.5703125" style="30" customWidth="1"/>
    <col min="9989" max="9989" width="17.140625" style="30" customWidth="1"/>
    <col min="9990" max="9990" width="17.7109375" style="30" customWidth="1"/>
    <col min="9991" max="10240" width="8.85546875" style="30"/>
    <col min="10241" max="10241" width="6.28515625" style="30" customWidth="1"/>
    <col min="10242" max="10242" width="35.42578125" style="30" customWidth="1"/>
    <col min="10243" max="10243" width="6.7109375" style="30" customWidth="1"/>
    <col min="10244" max="10244" width="9.5703125" style="30" customWidth="1"/>
    <col min="10245" max="10245" width="17.140625" style="30" customWidth="1"/>
    <col min="10246" max="10246" width="17.7109375" style="30" customWidth="1"/>
    <col min="10247" max="10496" width="8.85546875" style="30"/>
    <col min="10497" max="10497" width="6.28515625" style="30" customWidth="1"/>
    <col min="10498" max="10498" width="35.42578125" style="30" customWidth="1"/>
    <col min="10499" max="10499" width="6.7109375" style="30" customWidth="1"/>
    <col min="10500" max="10500" width="9.5703125" style="30" customWidth="1"/>
    <col min="10501" max="10501" width="17.140625" style="30" customWidth="1"/>
    <col min="10502" max="10502" width="17.7109375" style="30" customWidth="1"/>
    <col min="10503" max="10752" width="8.85546875" style="30"/>
    <col min="10753" max="10753" width="6.28515625" style="30" customWidth="1"/>
    <col min="10754" max="10754" width="35.42578125" style="30" customWidth="1"/>
    <col min="10755" max="10755" width="6.7109375" style="30" customWidth="1"/>
    <col min="10756" max="10756" width="9.5703125" style="30" customWidth="1"/>
    <col min="10757" max="10757" width="17.140625" style="30" customWidth="1"/>
    <col min="10758" max="10758" width="17.7109375" style="30" customWidth="1"/>
    <col min="10759" max="11008" width="8.85546875" style="30"/>
    <col min="11009" max="11009" width="6.28515625" style="30" customWidth="1"/>
    <col min="11010" max="11010" width="35.42578125" style="30" customWidth="1"/>
    <col min="11011" max="11011" width="6.7109375" style="30" customWidth="1"/>
    <col min="11012" max="11012" width="9.5703125" style="30" customWidth="1"/>
    <col min="11013" max="11013" width="17.140625" style="30" customWidth="1"/>
    <col min="11014" max="11014" width="17.7109375" style="30" customWidth="1"/>
    <col min="11015" max="11264" width="8.85546875" style="30"/>
    <col min="11265" max="11265" width="6.28515625" style="30" customWidth="1"/>
    <col min="11266" max="11266" width="35.42578125" style="30" customWidth="1"/>
    <col min="11267" max="11267" width="6.7109375" style="30" customWidth="1"/>
    <col min="11268" max="11268" width="9.5703125" style="30" customWidth="1"/>
    <col min="11269" max="11269" width="17.140625" style="30" customWidth="1"/>
    <col min="11270" max="11270" width="17.7109375" style="30" customWidth="1"/>
    <col min="11271" max="11520" width="8.85546875" style="30"/>
    <col min="11521" max="11521" width="6.28515625" style="30" customWidth="1"/>
    <col min="11522" max="11522" width="35.42578125" style="30" customWidth="1"/>
    <col min="11523" max="11523" width="6.7109375" style="30" customWidth="1"/>
    <col min="11524" max="11524" width="9.5703125" style="30" customWidth="1"/>
    <col min="11525" max="11525" width="17.140625" style="30" customWidth="1"/>
    <col min="11526" max="11526" width="17.7109375" style="30" customWidth="1"/>
    <col min="11527" max="11776" width="8.85546875" style="30"/>
    <col min="11777" max="11777" width="6.28515625" style="30" customWidth="1"/>
    <col min="11778" max="11778" width="35.42578125" style="30" customWidth="1"/>
    <col min="11779" max="11779" width="6.7109375" style="30" customWidth="1"/>
    <col min="11780" max="11780" width="9.5703125" style="30" customWidth="1"/>
    <col min="11781" max="11781" width="17.140625" style="30" customWidth="1"/>
    <col min="11782" max="11782" width="17.7109375" style="30" customWidth="1"/>
    <col min="11783" max="12032" width="8.85546875" style="30"/>
    <col min="12033" max="12033" width="6.28515625" style="30" customWidth="1"/>
    <col min="12034" max="12034" width="35.42578125" style="30" customWidth="1"/>
    <col min="12035" max="12035" width="6.7109375" style="30" customWidth="1"/>
    <col min="12036" max="12036" width="9.5703125" style="30" customWidth="1"/>
    <col min="12037" max="12037" width="17.140625" style="30" customWidth="1"/>
    <col min="12038" max="12038" width="17.7109375" style="30" customWidth="1"/>
    <col min="12039" max="12288" width="8.85546875" style="30"/>
    <col min="12289" max="12289" width="6.28515625" style="30" customWidth="1"/>
    <col min="12290" max="12290" width="35.42578125" style="30" customWidth="1"/>
    <col min="12291" max="12291" width="6.7109375" style="30" customWidth="1"/>
    <col min="12292" max="12292" width="9.5703125" style="30" customWidth="1"/>
    <col min="12293" max="12293" width="17.140625" style="30" customWidth="1"/>
    <col min="12294" max="12294" width="17.7109375" style="30" customWidth="1"/>
    <col min="12295" max="12544" width="8.85546875" style="30"/>
    <col min="12545" max="12545" width="6.28515625" style="30" customWidth="1"/>
    <col min="12546" max="12546" width="35.42578125" style="30" customWidth="1"/>
    <col min="12547" max="12547" width="6.7109375" style="30" customWidth="1"/>
    <col min="12548" max="12548" width="9.5703125" style="30" customWidth="1"/>
    <col min="12549" max="12549" width="17.140625" style="30" customWidth="1"/>
    <col min="12550" max="12550" width="17.7109375" style="30" customWidth="1"/>
    <col min="12551" max="12800" width="8.85546875" style="30"/>
    <col min="12801" max="12801" width="6.28515625" style="30" customWidth="1"/>
    <col min="12802" max="12802" width="35.42578125" style="30" customWidth="1"/>
    <col min="12803" max="12803" width="6.7109375" style="30" customWidth="1"/>
    <col min="12804" max="12804" width="9.5703125" style="30" customWidth="1"/>
    <col min="12805" max="12805" width="17.140625" style="30" customWidth="1"/>
    <col min="12806" max="12806" width="17.7109375" style="30" customWidth="1"/>
    <col min="12807" max="13056" width="8.85546875" style="30"/>
    <col min="13057" max="13057" width="6.28515625" style="30" customWidth="1"/>
    <col min="13058" max="13058" width="35.42578125" style="30" customWidth="1"/>
    <col min="13059" max="13059" width="6.7109375" style="30" customWidth="1"/>
    <col min="13060" max="13060" width="9.5703125" style="30" customWidth="1"/>
    <col min="13061" max="13061" width="17.140625" style="30" customWidth="1"/>
    <col min="13062" max="13062" width="17.7109375" style="30" customWidth="1"/>
    <col min="13063" max="13312" width="8.85546875" style="30"/>
    <col min="13313" max="13313" width="6.28515625" style="30" customWidth="1"/>
    <col min="13314" max="13314" width="35.42578125" style="30" customWidth="1"/>
    <col min="13315" max="13315" width="6.7109375" style="30" customWidth="1"/>
    <col min="13316" max="13316" width="9.5703125" style="30" customWidth="1"/>
    <col min="13317" max="13317" width="17.140625" style="30" customWidth="1"/>
    <col min="13318" max="13318" width="17.7109375" style="30" customWidth="1"/>
    <col min="13319" max="13568" width="8.85546875" style="30"/>
    <col min="13569" max="13569" width="6.28515625" style="30" customWidth="1"/>
    <col min="13570" max="13570" width="35.42578125" style="30" customWidth="1"/>
    <col min="13571" max="13571" width="6.7109375" style="30" customWidth="1"/>
    <col min="13572" max="13572" width="9.5703125" style="30" customWidth="1"/>
    <col min="13573" max="13573" width="17.140625" style="30" customWidth="1"/>
    <col min="13574" max="13574" width="17.7109375" style="30" customWidth="1"/>
    <col min="13575" max="13824" width="8.85546875" style="30"/>
    <col min="13825" max="13825" width="6.28515625" style="30" customWidth="1"/>
    <col min="13826" max="13826" width="35.42578125" style="30" customWidth="1"/>
    <col min="13827" max="13827" width="6.7109375" style="30" customWidth="1"/>
    <col min="13828" max="13828" width="9.5703125" style="30" customWidth="1"/>
    <col min="13829" max="13829" width="17.140625" style="30" customWidth="1"/>
    <col min="13830" max="13830" width="17.7109375" style="30" customWidth="1"/>
    <col min="13831" max="14080" width="8.85546875" style="30"/>
    <col min="14081" max="14081" width="6.28515625" style="30" customWidth="1"/>
    <col min="14082" max="14082" width="35.42578125" style="30" customWidth="1"/>
    <col min="14083" max="14083" width="6.7109375" style="30" customWidth="1"/>
    <col min="14084" max="14084" width="9.5703125" style="30" customWidth="1"/>
    <col min="14085" max="14085" width="17.140625" style="30" customWidth="1"/>
    <col min="14086" max="14086" width="17.7109375" style="30" customWidth="1"/>
    <col min="14087" max="14336" width="8.85546875" style="30"/>
    <col min="14337" max="14337" width="6.28515625" style="30" customWidth="1"/>
    <col min="14338" max="14338" width="35.42578125" style="30" customWidth="1"/>
    <col min="14339" max="14339" width="6.7109375" style="30" customWidth="1"/>
    <col min="14340" max="14340" width="9.5703125" style="30" customWidth="1"/>
    <col min="14341" max="14341" width="17.140625" style="30" customWidth="1"/>
    <col min="14342" max="14342" width="17.7109375" style="30" customWidth="1"/>
    <col min="14343" max="14592" width="8.85546875" style="30"/>
    <col min="14593" max="14593" width="6.28515625" style="30" customWidth="1"/>
    <col min="14594" max="14594" width="35.42578125" style="30" customWidth="1"/>
    <col min="14595" max="14595" width="6.7109375" style="30" customWidth="1"/>
    <col min="14596" max="14596" width="9.5703125" style="30" customWidth="1"/>
    <col min="14597" max="14597" width="17.140625" style="30" customWidth="1"/>
    <col min="14598" max="14598" width="17.7109375" style="30" customWidth="1"/>
    <col min="14599" max="14848" width="8.85546875" style="30"/>
    <col min="14849" max="14849" width="6.28515625" style="30" customWidth="1"/>
    <col min="14850" max="14850" width="35.42578125" style="30" customWidth="1"/>
    <col min="14851" max="14851" width="6.7109375" style="30" customWidth="1"/>
    <col min="14852" max="14852" width="9.5703125" style="30" customWidth="1"/>
    <col min="14853" max="14853" width="17.140625" style="30" customWidth="1"/>
    <col min="14854" max="14854" width="17.7109375" style="30" customWidth="1"/>
    <col min="14855" max="15104" width="8.85546875" style="30"/>
    <col min="15105" max="15105" width="6.28515625" style="30" customWidth="1"/>
    <col min="15106" max="15106" width="35.42578125" style="30" customWidth="1"/>
    <col min="15107" max="15107" width="6.7109375" style="30" customWidth="1"/>
    <col min="15108" max="15108" width="9.5703125" style="30" customWidth="1"/>
    <col min="15109" max="15109" width="17.140625" style="30" customWidth="1"/>
    <col min="15110" max="15110" width="17.7109375" style="30" customWidth="1"/>
    <col min="15111" max="15360" width="8.85546875" style="30"/>
    <col min="15361" max="15361" width="6.28515625" style="30" customWidth="1"/>
    <col min="15362" max="15362" width="35.42578125" style="30" customWidth="1"/>
    <col min="15363" max="15363" width="6.7109375" style="30" customWidth="1"/>
    <col min="15364" max="15364" width="9.5703125" style="30" customWidth="1"/>
    <col min="15365" max="15365" width="17.140625" style="30" customWidth="1"/>
    <col min="15366" max="15366" width="17.7109375" style="30" customWidth="1"/>
    <col min="15367" max="15616" width="8.85546875" style="30"/>
    <col min="15617" max="15617" width="6.28515625" style="30" customWidth="1"/>
    <col min="15618" max="15618" width="35.42578125" style="30" customWidth="1"/>
    <col min="15619" max="15619" width="6.7109375" style="30" customWidth="1"/>
    <col min="15620" max="15620" width="9.5703125" style="30" customWidth="1"/>
    <col min="15621" max="15621" width="17.140625" style="30" customWidth="1"/>
    <col min="15622" max="15622" width="17.7109375" style="30" customWidth="1"/>
    <col min="15623" max="15872" width="8.85546875" style="30"/>
    <col min="15873" max="15873" width="6.28515625" style="30" customWidth="1"/>
    <col min="15874" max="15874" width="35.42578125" style="30" customWidth="1"/>
    <col min="15875" max="15875" width="6.7109375" style="30" customWidth="1"/>
    <col min="15876" max="15876" width="9.5703125" style="30" customWidth="1"/>
    <col min="15877" max="15877" width="17.140625" style="30" customWidth="1"/>
    <col min="15878" max="15878" width="17.7109375" style="30" customWidth="1"/>
    <col min="15879" max="16128" width="8.85546875" style="30"/>
    <col min="16129" max="16129" width="6.28515625" style="30" customWidth="1"/>
    <col min="16130" max="16130" width="35.42578125" style="30" customWidth="1"/>
    <col min="16131" max="16131" width="6.7109375" style="30" customWidth="1"/>
    <col min="16132" max="16132" width="9.5703125" style="30" customWidth="1"/>
    <col min="16133" max="16133" width="17.140625" style="30" customWidth="1"/>
    <col min="16134" max="16134" width="17.7109375" style="30" customWidth="1"/>
    <col min="16135" max="16384" width="8.85546875" style="30"/>
  </cols>
  <sheetData>
    <row r="2" spans="2:6">
      <c r="B2" s="121" t="s">
        <v>56</v>
      </c>
      <c r="C2" s="121"/>
      <c r="D2" s="121"/>
      <c r="E2" s="121"/>
    </row>
    <row r="4" spans="2:6">
      <c r="B4" s="122" t="s">
        <v>94</v>
      </c>
      <c r="C4" s="122"/>
      <c r="D4" s="122"/>
      <c r="F4" s="75">
        <f>'igralište košarka'!F52</f>
        <v>0</v>
      </c>
    </row>
    <row r="5" spans="2:6">
      <c r="B5" s="34" t="s">
        <v>91</v>
      </c>
      <c r="F5" s="75">
        <f>'završni radovi'!F24</f>
        <v>0</v>
      </c>
    </row>
    <row r="6" spans="2:6">
      <c r="B6" s="24" t="s">
        <v>53</v>
      </c>
      <c r="C6" s="29"/>
      <c r="D6" s="25"/>
      <c r="E6" s="25"/>
      <c r="F6" s="113">
        <f>SUM(F4:F5)</f>
        <v>0</v>
      </c>
    </row>
    <row r="7" spans="2:6">
      <c r="B7" s="34" t="s">
        <v>54</v>
      </c>
      <c r="F7" s="75">
        <f>F6*0.25</f>
        <v>0</v>
      </c>
    </row>
    <row r="8" spans="2:6">
      <c r="B8" s="24" t="s">
        <v>55</v>
      </c>
      <c r="C8" s="29"/>
      <c r="D8" s="25"/>
      <c r="E8" s="25"/>
      <c r="F8" s="113">
        <f>SUM(F6:F7)</f>
        <v>0</v>
      </c>
    </row>
    <row r="10" spans="2:6">
      <c r="D10" s="1"/>
      <c r="E10" s="1"/>
    </row>
  </sheetData>
  <mergeCells count="2">
    <mergeCell ref="B2:E2"/>
    <mergeCell ref="B4:D4"/>
  </mergeCells>
  <pageMargins left="0.25" right="0.25" top="0.75" bottom="0.75" header="0.3" footer="0.3"/>
  <pageSetup paperSize="9" orientation="portrait" r:id="rId1"/>
  <headerFooter>
    <oddHeader xml:space="preserve">&amp;RPetgrad d.o.o.
Trg Tomislava dr. Bardeka 4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 NASLOVNICA</vt:lpstr>
      <vt:lpstr>Sadržaj</vt:lpstr>
      <vt:lpstr>opći dio</vt:lpstr>
      <vt:lpstr>OPĆI UVJETI</vt:lpstr>
      <vt:lpstr>igralište košarka</vt:lpstr>
      <vt:lpstr>završni radovi</vt:lpstr>
      <vt:lpstr>rekapitulacija</vt:lpstr>
      <vt:lpstr>'igralište košarka'!Ispis_naslova</vt:lpstr>
      <vt:lpstr>'OPĆI UVJETI'!OLE_LINK2</vt:lpstr>
      <vt:lpstr>'OPĆI UVJETI'!OLE_LINK3</vt:lpstr>
      <vt:lpstr>'OPĆI UVJETI'!OLE_LINK4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Pročelnica</cp:lastModifiedBy>
  <cp:lastPrinted>2023-01-11T06:59:24Z</cp:lastPrinted>
  <dcterms:created xsi:type="dcterms:W3CDTF">2014-02-06T11:39:50Z</dcterms:created>
  <dcterms:modified xsi:type="dcterms:W3CDTF">2023-02-10T09:20:37Z</dcterms:modified>
</cp:coreProperties>
</file>