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-120" yWindow="-120" windowWidth="29040" windowHeight="15840" tabRatio="916"/>
  </bookViews>
  <sheets>
    <sheet name="I STRANICA" sheetId="2" r:id="rId1"/>
    <sheet name="Sadržaj" sheetId="30" r:id="rId2"/>
    <sheet name="opći dio" sheetId="31" r:id="rId3"/>
    <sheet name="OPĆI UVJETI CESTA" sheetId="33" r:id="rId4"/>
    <sheet name="PARKING" sheetId="29" r:id="rId5"/>
  </sheets>
  <externalReferences>
    <externalReference r:id="rId6"/>
  </externalReferences>
  <definedNames>
    <definedName name="_Toc532263130" localSheetId="4">#REF!</definedName>
    <definedName name="_Toc532263132" localSheetId="4">#REF!</definedName>
    <definedName name="_Toc532286383" localSheetId="4">#REF!</definedName>
    <definedName name="_Toc532286385" localSheetId="4">#REF!</definedName>
    <definedName name="Excel_BuiltIn__FilterDatabase" localSheetId="4">#REF!</definedName>
    <definedName name="Excel_BuiltIn_Print_Area" localSheetId="4">#REF!</definedName>
    <definedName name="_xlnm.Print_Titles" localSheetId="4">PARKING!$1:$2</definedName>
    <definedName name="POPUST">[1]Sheet3!$B$3</definedName>
  </definedNames>
  <calcPr calcId="145621"/>
</workbook>
</file>

<file path=xl/calcChain.xml><?xml version="1.0" encoding="utf-8"?>
<calcChain xmlns="http://schemas.openxmlformats.org/spreadsheetml/2006/main">
  <c r="D45" i="29" l="1"/>
  <c r="D27" i="29"/>
  <c r="D39" i="29" l="1"/>
  <c r="F116" i="29" l="1"/>
  <c r="F115" i="29"/>
  <c r="D110" i="29"/>
  <c r="F110" i="29" s="1"/>
  <c r="D109" i="29"/>
  <c r="F109" i="29" s="1"/>
  <c r="F100" i="29"/>
  <c r="F90" i="29"/>
  <c r="F93" i="29" s="1"/>
  <c r="F78" i="29"/>
  <c r="F77" i="29"/>
  <c r="F71" i="29"/>
  <c r="F67" i="29"/>
  <c r="F62" i="29"/>
  <c r="F45" i="29"/>
  <c r="F39" i="29"/>
  <c r="F33" i="29"/>
  <c r="F27" i="29"/>
  <c r="F18" i="29"/>
  <c r="D13" i="29"/>
  <c r="F13" i="29" s="1"/>
  <c r="F19" i="29" l="1"/>
  <c r="F124" i="29" s="1"/>
  <c r="F130" i="29"/>
  <c r="F102" i="29"/>
  <c r="F132" i="29" s="1"/>
  <c r="D52" i="29"/>
  <c r="F52" i="29" s="1"/>
  <c r="F55" i="29" s="1"/>
  <c r="F126" i="29" s="1"/>
  <c r="F80" i="29"/>
  <c r="F128" i="29" s="1"/>
  <c r="F119" i="29"/>
  <c r="F134" i="29" s="1"/>
  <c r="F136" i="29" l="1"/>
  <c r="F137" i="29" s="1"/>
  <c r="F138" i="29" s="1"/>
</calcChain>
</file>

<file path=xl/sharedStrings.xml><?xml version="1.0" encoding="utf-8"?>
<sst xmlns="http://schemas.openxmlformats.org/spreadsheetml/2006/main" count="179" uniqueCount="159">
  <si>
    <t>PROJEKTANTSKI TROŠKOVNIK</t>
  </si>
  <si>
    <t>građenje, projektiranje i nadzor nad gradnjom</t>
  </si>
  <si>
    <t>Koprivnica, A.Starčevića 16a, tel. 048/492-994</t>
  </si>
  <si>
    <t xml:space="preserve">                                             </t>
  </si>
  <si>
    <t xml:space="preserve">                                            fax. 048/492-994</t>
  </si>
  <si>
    <t xml:space="preserve"> </t>
  </si>
  <si>
    <t>Izradio:</t>
  </si>
  <si>
    <t>Vedran Petrović, dipl.ing.građ.</t>
  </si>
  <si>
    <t>PETGRAD d.o.o.</t>
  </si>
  <si>
    <t>Direktor: Vedran Petrović, dipl.ing.građ.</t>
  </si>
  <si>
    <t>PRIPREMNI RADOVI</t>
  </si>
  <si>
    <t>1.</t>
  </si>
  <si>
    <t>1.1.</t>
  </si>
  <si>
    <t>1.2.</t>
  </si>
  <si>
    <t>kom</t>
  </si>
  <si>
    <t>m2</t>
  </si>
  <si>
    <t>INVESTITOR: OPĆINA PETERANEC, Matije Gupca 13, Peteranec</t>
  </si>
  <si>
    <t>2.</t>
  </si>
  <si>
    <t>ZEMLJANI RADOVI</t>
  </si>
  <si>
    <t>2.1.</t>
  </si>
  <si>
    <t>m3</t>
  </si>
  <si>
    <t>2.2.</t>
  </si>
  <si>
    <t>2.3.</t>
  </si>
  <si>
    <t>2.5.</t>
  </si>
  <si>
    <t>3.</t>
  </si>
  <si>
    <t>3.1.</t>
  </si>
  <si>
    <t>3.2.</t>
  </si>
  <si>
    <t>3.4.</t>
  </si>
  <si>
    <t>3.3.</t>
  </si>
  <si>
    <t>4.</t>
  </si>
  <si>
    <t>4.1.</t>
  </si>
  <si>
    <t>m</t>
  </si>
  <si>
    <t>5.</t>
  </si>
  <si>
    <t>5.1.</t>
  </si>
  <si>
    <t>6.</t>
  </si>
  <si>
    <t>6.1.</t>
  </si>
  <si>
    <t>m'</t>
  </si>
  <si>
    <t>Količina</t>
  </si>
  <si>
    <t>Broj stavke</t>
  </si>
  <si>
    <t>Opis stavke</t>
  </si>
  <si>
    <t>JM</t>
  </si>
  <si>
    <t>Jed.cijena (kn)</t>
  </si>
  <si>
    <t>Iznos</t>
  </si>
  <si>
    <t>IZGRADNJA PARKIRALIŠTA  UZ GROBLJE</t>
  </si>
  <si>
    <t>U NASELJU SIGETEC</t>
  </si>
  <si>
    <t>GEODETSKI RADOVI</t>
  </si>
  <si>
    <t xml:space="preserve">ISKOLČENJE TRASE </t>
  </si>
  <si>
    <t xml:space="preserve">stavka 1-02.1. O.T.U. i stavka 1-02.2. O.T.U.
</t>
  </si>
  <si>
    <t xml:space="preserve">Izrada elaborata iskolčenaja, iskolčenje elemenata situacije i sva geodetska mjerenja kojima se podaci iz projekta prenose na teren ili s terena u projekte, za cijelo vrijeme građenja, odnosno do predaje radova investitoru sa osiguranjem iskolčenja trase. U cijenu stavke uključiti i izradu geodetskog elaborata iskolčenja izvedenog stanja od strane ovlaštenog geodete, sukladno važećem zakonu. </t>
  </si>
  <si>
    <t>Obračun radova:</t>
  </si>
  <si>
    <t>Rad se mjeri po metru 2 trase u skladu s projektom.</t>
  </si>
  <si>
    <t>PRIVREMENA  REGULACIJA PROMETA</t>
  </si>
  <si>
    <t>stavka 0-24. O.T.U.</t>
  </si>
  <si>
    <t>Privremena regulacija prometa na mjestima izvođenja radova (polaganja cjevovoda, prekopa i bušenja), prema elaboratu privremene regulacije prometa, te postava upozoravajućih traka na dijelu iskopa odnosno osiguranje otvorenog rova zaštitnom PVC mrežastom ogradom visine 1.2 m, postavljenom na drvene stupiće ,  nabavu i postavu prometne signalizacije, vršenje regulacije prometa koja se vrši za cijelo vrijeme izvođenja radova, te trošak čiščenja blata i pranja mlazom vode okolnih prometnica kojima će se voziti strojevi na odvozu i dovozu materijala za predmetno gradilište.</t>
  </si>
  <si>
    <t>kompl.</t>
  </si>
  <si>
    <t>UKUPNO-  1. - PRIPREMNI RADOVI  (Kn)</t>
  </si>
  <si>
    <t>stavka 2-03.3. O.T.U.</t>
  </si>
  <si>
    <t>Strojno skidanje materijala i iskop zemlje "C" kategorije prema odredbama projekta u trasi izvedbe parkirališta. Maksimalna dubina iskopa je 40 cm. Iskop se obavlja prema visinskim kotama iz projekta  te propisanim nagibima. Iskopani materijal se odlaže na privremenu deponiju i dio iskopanog materijala će kasnije služiti za nasipavanje okolnog terena. U cijenu stavke uključiti i strojnu izradu posteljice od miješanih materijala, ujednačene nosivosti, s grubim i finim planiranjem, eventualnom sanacijom pojedinih manjih površina slabijeg materijala i zbijanjem do tražene zbijenosti uz potrebno vlaženje ili sušenje. Zbijenost posteljice mora iznositi min 25 Mpa. Materijal za nasipavanje okolnog terena mora odobriti nadzorni inženjer upisom u građevinski dnevnik.</t>
  </si>
  <si>
    <t>Rad se mjeri u m³ stvarno iskopanog materijala, mjereno u sraslom stanju.</t>
  </si>
  <si>
    <t>UREĐENJE POSTELJICE</t>
  </si>
  <si>
    <t>stavka 2-08.1. O.T.U.</t>
  </si>
  <si>
    <t>Nakon dovršetka izvedbe iskopa, završni sloj posteljice se dotjeruje u projektirane nagibe i zbija do potrebnog modula:
- M=25 MN/m2</t>
  </si>
  <si>
    <t>U cijenu stavke uključiti i strojnu izradu posteljice od miješanih materijala, ujednačene nosivosti, s grubim i finim planiranjem, eventualnom sanacijom pojedinih manjih površina slabijeg materijala i zbijanjem do tražene zbijenosti uz potrebno vlaženje ili sušenje. Zbijenost posteljice mora iznositi min 25 Mpa. Materijal za nasipavanje okolnog terena mora odobriti nadzorni inženjer upisom u građevinski dnevnik.</t>
  </si>
  <si>
    <t>Obračun se vrši po m2 uređene posteljice.</t>
  </si>
  <si>
    <t>IZRADA NASIPA</t>
  </si>
  <si>
    <t>stavka 2-09.3. O.T.U.</t>
  </si>
  <si>
    <t>Obračuna radova:</t>
  </si>
  <si>
    <t>Rad se obračunava po m³ izvedenog tamponskog sloja parkirališta</t>
  </si>
  <si>
    <t>2.4</t>
  </si>
  <si>
    <t>IZRADA TAMPONSKOG SLOJA PARKIRALIŠTA</t>
  </si>
  <si>
    <t>stavka 2-10.3. O.T.U.</t>
  </si>
  <si>
    <t>m³</t>
  </si>
  <si>
    <t>UTOVAR I ODVOZ NEUPORABIVOG I SUVIŠNOG MATERIJALA</t>
  </si>
  <si>
    <t>stavka 2-14. O.T.U.</t>
  </si>
  <si>
    <t>Odvoz preostalog materijala od iskopa na deponiju po izboru investitora na daljinu do 5 km, uključivo utovar, istovar, razastiranje i povrat praznog vozila. U cijenu stavke uključiti povećanje kubature uslijed rastresitosti materijala usvojeno sa 20%.</t>
  </si>
  <si>
    <t>Rad se obračunava po m³ odvezenog materijala u sraslom stanju.</t>
  </si>
  <si>
    <t>m²</t>
  </si>
  <si>
    <t>Ukupno  2 - ZEMLJANI RADOVI  (Kn)</t>
  </si>
  <si>
    <t>MONTAŽNI RADOVI</t>
  </si>
  <si>
    <t>POSTAVA BETONSKIH RUBNJAKA</t>
  </si>
  <si>
    <t>Nabava, doprema i ugradnja betonskih rubnjaka dim 15x25x100 prema normi HRN EN 1340:2004  na prethodno izvedenu podlogu od betona. Postavljene rubnjake je potrebno fugirati. U cijenu stavke uključiti sav rad i materijal za potpuno dovršenje stavke.</t>
  </si>
  <si>
    <t>Obračun po m' postavljenih rubnjaka</t>
  </si>
  <si>
    <t>POSTAVA BETONSKIH RUBNJAKA-PARKIRALIŠTE</t>
  </si>
  <si>
    <t>Nabava, doprema i ugradnja betonskih rubnjaka dim 8x20x100 prema normi HRN EN 1340:2004  na prethodno izvedenu podlogu od betona. Postavljene rubnjake je potrebno fugirati. U cijenu stavke uključiti sav rad i materijal za potpuno dovršenje stavke.</t>
  </si>
  <si>
    <t>Obračun po m' postavljenih betonskih rubnjaka</t>
  </si>
  <si>
    <t>POSTAVA TRAVNATIH OPLOČNIKA</t>
  </si>
  <si>
    <t>Nabava, doprema i ugradnja betonskih opločnika dim. 40x60x8  na prethodno izvedenu podlogu od pijeska d=3 cm. Postavljene opločnike je potrebno ugraditi prema uputama proizvođača. U cijenu stavke uključiti sav rad i materijal za potpuno dovršenje stavke.</t>
  </si>
  <si>
    <t>Obračun po m2 opločnika</t>
  </si>
  <si>
    <t>POSTAVA PROMETNIH ZNAKOVA</t>
  </si>
  <si>
    <t>Nabava, doprema i postavljanje prometnih znakova prema pravilniku o prometnim znakovima. U cijenu stavke uključiti sav potreban rad i materijal za izradu betonskog temelja, stupa kao i postavu prometnog znaka prema istom pravilniku.</t>
  </si>
  <si>
    <t>Rad se obračunava po kom postavljenog prometnog znaka</t>
  </si>
  <si>
    <t xml:space="preserve"> - znak H11 (horizontalna signaliz.)</t>
  </si>
  <si>
    <t xml:space="preserve"> - znak H48 (horizontalna signaliz.)</t>
  </si>
  <si>
    <t>Ukupno  3. - MONTAŽNI RADOVI  (Kn)</t>
  </si>
  <si>
    <t>ASFALTERSKI RADOVI</t>
  </si>
  <si>
    <t>m1</t>
  </si>
  <si>
    <t>BITUMENIZIRANI NOSIVO HABAJUĆI SLOJ (BNHS) PARKINGA</t>
  </si>
  <si>
    <t>stavka 5-05. O.T.U.</t>
  </si>
  <si>
    <t>Dobava i izvedba bitumeniziranog nosivog habajućeg asfaltnog sloja BNHS 16 tipa B debljine d=6 cm. Sloj se nanose na prethodno pripremljenu šljunčanu podlogu d=40 cm zbijenu do zbijenosti od 80 MN/m2. U cijenu uključiti nabavu, dopremu i ugradnju BNHS-a.</t>
  </si>
  <si>
    <t>Rad se obračunava u  m² izrađenog asfaltnog sloja BNHS 16 debljnine 6 cm.</t>
  </si>
  <si>
    <t>Bitumenizirani nosivo habajući sloj nogostupa</t>
  </si>
  <si>
    <t>Ukupno  4. - ASFALTERSKI RADOVI  (Kn)</t>
  </si>
  <si>
    <t>SANACIJA ASFALTIRANIH I BETONSKIH POVRŠINA</t>
  </si>
  <si>
    <t>REZANJE POSTOJEĆIH ASFALTIRANIH I BETONSKIH POVRŠINA</t>
  </si>
  <si>
    <t>Rezanje asfalta i betona u trasi izvedbe i nekih manjih nepredviđenih površina u pravcu, rotacionom pilom širine rezanja sa svake strane je 15 cm šira od ukupne širine iskopa za stazu.</t>
  </si>
  <si>
    <t>Rad se obračunava po m' izrezanog sloja.</t>
  </si>
  <si>
    <t>asfalt</t>
  </si>
  <si>
    <t>Ukupno  5. - SANACIJA ASFALTIRANIH I BETONSKIH POVRŠINA (Kn)</t>
  </si>
  <si>
    <t>ZAVRŠNI RADOVI</t>
  </si>
  <si>
    <t>OZNAČAVANJE PROMETNIH POVRŠINA</t>
  </si>
  <si>
    <t>Označavanje parkirnih mjesta. Linije se iscrtavaju u bijeloj boji, širine 12 cm, a mjesta za invalide u žutoj boji. U cijenu stavke uključiti sav rad, materijal, prijevoz i sve ostalo potrebno za potpuni dovršetak posla uključujući potrebna ispitivanja kakvoće materijala i rada.</t>
  </si>
  <si>
    <t>Rad se obračunava po m' linije u bijeloj boji</t>
  </si>
  <si>
    <t>6.2.</t>
  </si>
  <si>
    <t>UGRADNJA BETONA ZA NEPREDVIĐENE MANJE RADOVE</t>
  </si>
  <si>
    <t>Nabava, doprema i ugradnja betona za izvođenje nekih nepredviđenih manjih betonskih radova na predviđenoj trasi, uključivo i izrada oplate (montaža i demontaža, nabava, doprema).</t>
  </si>
  <si>
    <t>Rad se obračunava po m³ stvarno ugrađenog betona.</t>
  </si>
  <si>
    <t>beton C 16/20</t>
  </si>
  <si>
    <t>beton C 25/30</t>
  </si>
  <si>
    <t>Ukupno  8. - ZAVRŠNI RADOVI (Kn)</t>
  </si>
  <si>
    <t xml:space="preserve">REKAPITULACIJA RADOVA </t>
  </si>
  <si>
    <t>1. PRIPREMNI RADOVI</t>
  </si>
  <si>
    <t>2. ZEMLJANI RADOVI</t>
  </si>
  <si>
    <t>3. MONTAŽNI RADOVI</t>
  </si>
  <si>
    <t>4. ASFALTERSKI RADOVI</t>
  </si>
  <si>
    <t>5. SANACIJA ASFALTIRANIH I BETONSKIH POVRŠINA</t>
  </si>
  <si>
    <t>6. ZAVRŠNI RADOVI</t>
  </si>
  <si>
    <t>UKUPNA VRIJEDNOST RADOVA</t>
  </si>
  <si>
    <t>PDV 25 %</t>
  </si>
  <si>
    <t xml:space="preserve">SVEUKUPNO </t>
  </si>
  <si>
    <t xml:space="preserve">  </t>
  </si>
  <si>
    <t>SADRŽAJ</t>
  </si>
  <si>
    <t>Opći prilozi troškovniku</t>
  </si>
  <si>
    <t>• Registracija poduzeća</t>
  </si>
  <si>
    <t>• Rješenje o upisu u Imenik ovlaštenih inženjera građevinarstva</t>
  </si>
  <si>
    <t>• Opći uvjeti</t>
  </si>
  <si>
    <t>TEKSTUALNI DIO</t>
  </si>
  <si>
    <t>• Troškovnik građevinsko-obrtničkih radova</t>
  </si>
  <si>
    <t xml:space="preserve"> Registracija poduzeća</t>
  </si>
  <si>
    <t>Rješenje o upisu u Imenik ovlaštenih inženjera građevinarstva</t>
  </si>
  <si>
    <t>OPĆI UVJETI</t>
  </si>
  <si>
    <t>A) Nazivi stavaka i sažeti opisi radova pojedinih stavaka usklađeni su sa tehničkim uvjetima za radove na cestama, kojima su određeni i način i osiguranja kvalitete i ocijenjivanje kvalitete, te način obračuna izvedenih radova.</t>
  </si>
  <si>
    <t>B) Jedinične cijene obuhvaćaju sav rad, materijal, režiju gradilišta i sva davanja (takse i pristojbe). Osim toga u cijenu ulaze i svi toškovi svih pripremnih radova u organizaciji gradilišta, sve vrste instalacija, sva potrebna nasipavanja i uređenja radnih ili manevarskih površina, sva sredstva za prijevoz strojeva i alata , svi troškovi koji će se pojaviti primjenom plana izvođenja radova i pozitivne zakonske regulative RH,  te priprema i obrada materijala, svi završni radovi na čišćenju okoliša i uređenju gradilišta. U svim stavkama koje uključuju odvoz viška materijala na odlagalište, jedinične cijene moraju uključivati sve troškove utovara, odvoza i deponiranja. Sve jsdinične cijene moraju sadržavati i sva tekuća kontrolna ispitivanja s izradom atesta za dokaz ugrađenog materijala.</t>
  </si>
  <si>
    <t>Jedinične cijene sadržavaju i sve psihološke ograde oko iskopa, te sav materijal i rad za postavu i demontažu znakova privremene regulacije prometa.</t>
  </si>
  <si>
    <t>C) Obračun količina se vrši prema dimenzijama izvedenih radova. Količine za svaku stavku rada mjere se u neto iznosu. One količine radova, koje nakon dovršenja nije moguće provijeriti neposredno izmjerom treba po dovršenju rada preuzeti nadzorni inženjer ili imenovani predstavnik Investitora i potvrditi količine.</t>
  </si>
  <si>
    <t>Predstavnik izvođača i nadzorni inženjer unositi će u građevinsku knjigu količine tih radova sa svim potrebnim skicama i izmjerama, te će ih svojim potpisom jamčiti.</t>
  </si>
  <si>
    <t>D) Svi radovi na zaštitama i/ili izmještanjima komunalnih instalacija moraju se izvoditi uz znanje, odobrenje i prisustvo predstavnika komunalnih poduzeća. Projekti za izmještanje komunalnih instalacija, ukoliko komunalna poduzeća traže takve projekte, nisu obuhvaćeni ovim troškovnicima niti jediničnim cijenama. U zoni zahvata radova gdje postoje komunalne instalacije, predstavnici komunalnih poduzeća moraju označiti položaje i dubine postojećih instalacija i to u prisustvu izvođača radova i nadzornog inženjera. Navedeni radovi moraju biti uključeni u jedinične cijene stavaka troškovnika i neće se posebno obračunavati.</t>
  </si>
  <si>
    <t xml:space="preserve">E)   Izvođač je u obvezi snositi trošak odvoza iskopnog materijala u stavkama ovog troškovnika koje predviđaju odvoz, te privremenog i trajnog deponiranja, bez obzira na udaljenost.  Investitor ne osigurava deponiju. Ukrcaj, prijevoz i iskrcaj te trošak deponiranja iskopanog materijala osigurava izvođač.  Iskopani materijal treba prevesti bez obzira na vrstu vozila i kategoriju u sraslom stanju. </t>
  </si>
  <si>
    <r>
      <t xml:space="preserve">F) </t>
    </r>
    <r>
      <rPr>
        <sz val="11"/>
        <color theme="1"/>
        <rFont val="Calibri"/>
        <family val="2"/>
        <charset val="238"/>
        <scheme val="minor"/>
      </rPr>
      <t xml:space="preserve">Ako izvođač u fazi izrade ponude primjeti nedostatak i/ili narazumljivu stavku u projektnoj dokumentaciji dužan je o tome obavijestiti investitora i zatražiti pojašnjenje stavke. </t>
    </r>
  </si>
  <si>
    <r>
      <t xml:space="preserve">G)  </t>
    </r>
    <r>
      <rPr>
        <sz val="11"/>
        <color theme="1"/>
        <rFont val="Calibri"/>
        <family val="2"/>
        <charset val="238"/>
        <scheme val="minor"/>
      </rPr>
      <t>Za sve radove koji nisu detaljno opisani u troškovniku i/ili u projektnoj dokumentaciji važe opće tehničke upute (OTU) za radove na cestama.</t>
    </r>
  </si>
  <si>
    <t>GRAĐEVINA : PARKIRALIŠTE UZ GROBLJE U NASELJU SIGETEC</t>
  </si>
  <si>
    <t>LOKACIJA :  SIGETEC</t>
  </si>
  <si>
    <t>ZA IZRADU PARKIRALIŠTA UZ GROBLJE U NASELJU SIGETEC</t>
  </si>
  <si>
    <t>KOPRIVNICA  SIJEĆANJ 2019.</t>
  </si>
  <si>
    <t xml:space="preserve">Nabava, doprema i ugradnja prirodnog šljunka ili tucanika granulacije 0-64 mm kao podloga nosivog sloja parkirališta u sloju debljine 30 cm. Šljunak nanositi u slojevima i dobro uvaljati da se dobije nosivost 80 MPa, a gornja površina mora biti ravna (planiranje na točnost ± 1 cm), u projektiranom padu i kompaktna. </t>
  </si>
  <si>
    <t xml:space="preserve">Nabava, doprema i ugradnja prirodnog šljunka ili tucanika granulacije 0-64 mm kao nosivog sloja parkiralištau sloju debljine 30 cm. Šljunak nanositi u slojevima i dobro uvaljati da se dobije nosivost 80 MPa, a gornja površina mora biti ravna (planiranje na točnost ± 1 cm), u projektiranom padu i kompaktna. </t>
  </si>
  <si>
    <t>STROJNO SKIDANJE MATERIJALA DUBINE 30 cm</t>
  </si>
  <si>
    <t>Rad se obračunava po m' linije u žutoj boji</t>
  </si>
  <si>
    <t>bez cijena</t>
  </si>
  <si>
    <t>k.č.br. 660/2, k.o. Sigetec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</si>
</sst>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64" formatCode="#,##0.00\ &quot;kn&quot;"/>
    <numFmt numFmtId="165" formatCode="#,##0.00\ [$kn-41A];[Red]\-#,##0.00\ [$kn-41A]"/>
    <numFmt numFmtId="166" formatCode="#,##0.00&quot; kn&quot;"/>
    <numFmt numFmtId="167" formatCode="mmm/dd"/>
    <numFmt numFmtId="168" formatCode="#,##0.0"/>
    <numFmt numFmtId="169" formatCode="#,##0.00\ [$kn-41A];\-#,##0.00\ [$kn-41A]"/>
  </numFmts>
  <fonts count="46"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b/>
      <sz val="20"/>
      <color theme="1"/>
      <name val="Calibri"/>
      <family val="2"/>
      <charset val="238"/>
      <scheme val="minor"/>
    </font>
    <font>
      <sz val="11"/>
      <color rgb="FF000000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2"/>
      <name val="Arial"/>
      <family val="2"/>
      <charset val="238"/>
    </font>
    <font>
      <sz val="8"/>
      <name val="Arial"/>
      <family val="2"/>
      <charset val="238"/>
    </font>
    <font>
      <sz val="10"/>
      <name val="Arial"/>
      <family val="2"/>
      <charset val="238"/>
    </font>
    <font>
      <sz val="12"/>
      <name val="HRHelvetica"/>
      <charset val="238"/>
    </font>
    <font>
      <sz val="8"/>
      <name val="Arial"/>
      <family val="2"/>
      <charset val="1"/>
    </font>
    <font>
      <sz val="7"/>
      <name val="Tahoma"/>
      <family val="2"/>
      <charset val="238"/>
    </font>
    <font>
      <sz val="10"/>
      <name val="Arial"/>
      <family val="2"/>
      <charset val="1"/>
    </font>
    <font>
      <sz val="9"/>
      <name val="Arial"/>
      <family val="2"/>
      <charset val="1"/>
    </font>
    <font>
      <sz val="7"/>
      <name val="Arial"/>
      <family val="2"/>
      <charset val="1"/>
    </font>
    <font>
      <sz val="7"/>
      <name val="Arial"/>
      <family val="2"/>
      <charset val="238"/>
    </font>
    <font>
      <sz val="7"/>
      <name val="Trebuchet MS"/>
      <family val="2"/>
      <charset val="238"/>
    </font>
    <font>
      <b/>
      <sz val="9"/>
      <name val="Arial"/>
      <family val="2"/>
      <charset val="1"/>
    </font>
    <font>
      <b/>
      <sz val="9"/>
      <name val="Arial"/>
      <family val="2"/>
      <charset val="238"/>
    </font>
    <font>
      <b/>
      <sz val="9"/>
      <name val="Trebuchet MS"/>
      <family val="2"/>
      <charset val="238"/>
    </font>
    <font>
      <b/>
      <sz val="9"/>
      <name val="Tahoma"/>
      <family val="2"/>
      <charset val="238"/>
    </font>
    <font>
      <sz val="9"/>
      <name val="Trebuchet MS"/>
      <family val="2"/>
      <charset val="238"/>
    </font>
    <font>
      <sz val="9"/>
      <name val="Tahoma"/>
      <family val="2"/>
      <charset val="238"/>
    </font>
    <font>
      <b/>
      <sz val="10"/>
      <name val="Arial"/>
      <family val="2"/>
      <charset val="1"/>
    </font>
    <font>
      <b/>
      <sz val="10"/>
      <name val="Arial"/>
      <family val="2"/>
      <charset val="238"/>
    </font>
    <font>
      <b/>
      <sz val="10"/>
      <name val="Trebuchet MS"/>
      <family val="2"/>
      <charset val="238"/>
    </font>
    <font>
      <sz val="10"/>
      <name val="Trebuchet MS"/>
      <family val="2"/>
      <charset val="238"/>
    </font>
    <font>
      <sz val="8"/>
      <name val="Tahoma"/>
      <family val="2"/>
      <charset val="238"/>
    </font>
    <font>
      <sz val="10"/>
      <color indexed="10"/>
      <name val="Trebuchet MS"/>
      <family val="2"/>
      <charset val="238"/>
    </font>
    <font>
      <sz val="8"/>
      <color indexed="10"/>
      <name val="Tahoma"/>
      <family val="2"/>
      <charset val="238"/>
    </font>
    <font>
      <sz val="10"/>
      <color indexed="62"/>
      <name val="Trebuchet MS"/>
      <family val="2"/>
      <charset val="238"/>
    </font>
    <font>
      <sz val="10"/>
      <color indexed="10"/>
      <name val="Arial"/>
      <family val="2"/>
      <charset val="1"/>
    </font>
    <font>
      <sz val="11"/>
      <name val="Arial Narrow"/>
      <family val="2"/>
      <charset val="238"/>
    </font>
    <font>
      <b/>
      <sz val="10"/>
      <name val="Arial Narrow"/>
      <family val="2"/>
      <charset val="238"/>
    </font>
    <font>
      <b/>
      <sz val="10"/>
      <color indexed="10"/>
      <name val="Arial"/>
      <family val="2"/>
      <charset val="1"/>
    </font>
    <font>
      <sz val="12"/>
      <name val="Arial"/>
      <family val="2"/>
      <charset val="1"/>
    </font>
    <font>
      <sz val="10"/>
      <color indexed="62"/>
      <name val="Arial"/>
      <family val="2"/>
      <charset val="1"/>
    </font>
    <font>
      <sz val="10"/>
      <name val="Trebuchet MS"/>
      <family val="2"/>
      <charset val="1"/>
    </font>
    <font>
      <b/>
      <sz val="8"/>
      <name val="Arial"/>
      <family val="2"/>
      <charset val="1"/>
    </font>
    <font>
      <sz val="8"/>
      <color indexed="62"/>
      <name val="Arial"/>
      <family val="2"/>
      <charset val="1"/>
    </font>
    <font>
      <sz val="10"/>
      <name val="Tahoma"/>
      <family val="2"/>
      <charset val="238"/>
    </font>
    <font>
      <sz val="11"/>
      <name val="Arial"/>
      <family val="2"/>
      <charset val="1"/>
    </font>
    <font>
      <b/>
      <sz val="11"/>
      <name val="Arial"/>
      <family val="2"/>
      <charset val="1"/>
    </font>
    <font>
      <b/>
      <u/>
      <sz val="11"/>
      <color theme="1"/>
      <name val="Calibri"/>
      <family val="2"/>
      <charset val="238"/>
      <scheme val="minor"/>
    </font>
    <font>
      <u/>
      <sz val="11"/>
      <color theme="1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b/>
      <sz val="20"/>
      <color rgb="FF000000"/>
      <name val="Calibri"/>
      <family val="2"/>
      <charset val="238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indexed="13"/>
        <bgColor indexed="34"/>
      </patternFill>
    </fill>
  </fills>
  <borders count="14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hair">
        <color indexed="8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22"/>
      </left>
      <right/>
      <top style="thin">
        <color indexed="22"/>
      </top>
      <bottom style="thin">
        <color indexed="22"/>
      </bottom>
      <diagonal/>
    </border>
    <border>
      <left style="hair">
        <color indexed="64"/>
      </left>
      <right style="thin">
        <color indexed="22"/>
      </right>
      <top style="hair">
        <color indexed="64"/>
      </top>
      <bottom style="hair">
        <color indexed="64"/>
      </bottom>
      <diagonal/>
    </border>
    <border>
      <left style="thin">
        <color indexed="22"/>
      </left>
      <right style="thin">
        <color indexed="22"/>
      </right>
      <top style="hair">
        <color indexed="64"/>
      </top>
      <bottom style="hair">
        <color indexed="64"/>
      </bottom>
      <diagonal/>
    </border>
    <border>
      <left style="thin">
        <color indexed="22"/>
      </left>
      <right style="hair">
        <color indexed="64"/>
      </right>
      <top style="hair">
        <color indexed="64"/>
      </top>
      <bottom style="hair">
        <color indexed="64"/>
      </bottom>
      <diagonal/>
    </border>
  </borders>
  <cellStyleXfs count="5">
    <xf numFmtId="0" fontId="0" fillId="0" borderId="0"/>
    <xf numFmtId="0" fontId="8" fillId="0" borderId="0"/>
    <xf numFmtId="49" fontId="19" fillId="3" borderId="4" applyAlignment="0"/>
    <xf numFmtId="0" fontId="7" fillId="0" borderId="0"/>
    <xf numFmtId="0" fontId="8" fillId="2" borderId="1" applyNumberFormat="0" applyFont="0" applyAlignment="0" applyProtection="0"/>
  </cellStyleXfs>
  <cellXfs count="204">
    <xf numFmtId="0" fontId="0" fillId="0" borderId="0" xfId="0"/>
    <xf numFmtId="0" fontId="1" fillId="0" borderId="0" xfId="0" applyFont="1"/>
    <xf numFmtId="0" fontId="1" fillId="0" borderId="0" xfId="0" applyFont="1" applyAlignment="1"/>
    <xf numFmtId="0" fontId="3" fillId="0" borderId="0" xfId="0" applyFont="1"/>
    <xf numFmtId="0" fontId="7" fillId="0" borderId="0" xfId="1" applyFont="1" applyFill="1" applyBorder="1" applyAlignment="1" applyProtection="1">
      <alignment horizontal="justify" vertical="top" wrapText="1"/>
      <protection hidden="1"/>
    </xf>
    <xf numFmtId="4" fontId="40" fillId="0" borderId="0" xfId="1" applyNumberFormat="1" applyFont="1" applyFill="1" applyBorder="1" applyAlignment="1" applyProtection="1">
      <alignment horizontal="center"/>
      <protection hidden="1"/>
    </xf>
    <xf numFmtId="0" fontId="3" fillId="0" borderId="0" xfId="0" applyFont="1" applyAlignment="1">
      <alignment horizontal="center"/>
    </xf>
    <xf numFmtId="0" fontId="42" fillId="0" borderId="0" xfId="0" applyFont="1"/>
    <xf numFmtId="0" fontId="43" fillId="0" borderId="0" xfId="0" applyFont="1"/>
    <xf numFmtId="0" fontId="44" fillId="0" borderId="0" xfId="0" applyFont="1"/>
    <xf numFmtId="0" fontId="3" fillId="0" borderId="0" xfId="0" applyFont="1" applyBorder="1" applyAlignment="1"/>
    <xf numFmtId="0" fontId="4" fillId="0" borderId="0" xfId="0" applyFont="1"/>
    <xf numFmtId="0" fontId="7" fillId="0" borderId="0" xfId="1" applyFont="1" applyFill="1" applyAlignment="1" applyProtection="1">
      <alignment horizontal="justify" vertical="top" wrapText="1"/>
      <protection hidden="1"/>
    </xf>
    <xf numFmtId="4" fontId="12" fillId="0" borderId="2" xfId="1" applyNumberFormat="1" applyFont="1" applyFill="1" applyBorder="1" applyAlignment="1" applyProtection="1">
      <alignment horizontal="right" vertical="center"/>
      <protection locked="0"/>
    </xf>
    <xf numFmtId="165" fontId="12" fillId="0" borderId="2" xfId="1" applyNumberFormat="1" applyFont="1" applyFill="1" applyBorder="1" applyAlignment="1" applyProtection="1">
      <alignment horizontal="right" vertical="center"/>
      <protection locked="0"/>
    </xf>
    <xf numFmtId="0" fontId="13" fillId="0" borderId="0" xfId="1" applyFont="1" applyFill="1" applyProtection="1">
      <protection locked="0"/>
    </xf>
    <xf numFmtId="4" fontId="15" fillId="0" borderId="0" xfId="1" applyNumberFormat="1" applyFont="1" applyFill="1" applyAlignment="1" applyProtection="1">
      <alignment horizontal="right"/>
      <protection locked="0"/>
    </xf>
    <xf numFmtId="165" fontId="15" fillId="0" borderId="0" xfId="1" applyNumberFormat="1" applyFont="1" applyFill="1" applyAlignment="1" applyProtection="1">
      <alignment horizontal="right"/>
      <protection locked="0"/>
    </xf>
    <xf numFmtId="0" fontId="10" fillId="0" borderId="0" xfId="1" applyFont="1" applyFill="1" applyProtection="1">
      <protection locked="0"/>
    </xf>
    <xf numFmtId="4" fontId="18" fillId="0" borderId="3" xfId="1" applyNumberFormat="1" applyFont="1" applyFill="1" applyBorder="1" applyAlignment="1" applyProtection="1">
      <alignment horizontal="right"/>
      <protection locked="0"/>
    </xf>
    <xf numFmtId="165" fontId="18" fillId="0" borderId="3" xfId="1" applyNumberFormat="1" applyFont="1" applyFill="1" applyBorder="1" applyAlignment="1" applyProtection="1">
      <alignment horizontal="right"/>
      <protection locked="0"/>
    </xf>
    <xf numFmtId="0" fontId="19" fillId="0" borderId="0" xfId="1" applyFont="1" applyFill="1" applyBorder="1" applyProtection="1">
      <protection locked="0"/>
    </xf>
    <xf numFmtId="4" fontId="20" fillId="0" borderId="0" xfId="1" applyNumberFormat="1" applyFont="1" applyFill="1" applyBorder="1" applyAlignment="1" applyProtection="1">
      <alignment horizontal="right"/>
      <protection locked="0"/>
    </xf>
    <xf numFmtId="165" fontId="20" fillId="0" borderId="0" xfId="1" applyNumberFormat="1" applyFont="1" applyFill="1" applyBorder="1" applyAlignment="1" applyProtection="1">
      <alignment horizontal="right"/>
      <protection locked="0"/>
    </xf>
    <xf numFmtId="0" fontId="21" fillId="0" borderId="0" xfId="1" applyFont="1" applyFill="1" applyProtection="1">
      <protection locked="0"/>
    </xf>
    <xf numFmtId="4" fontId="24" fillId="0" borderId="0" xfId="2" applyNumberFormat="1" applyFont="1" applyFill="1" applyBorder="1" applyAlignment="1" applyProtection="1">
      <alignment horizontal="right"/>
      <protection locked="0"/>
    </xf>
    <xf numFmtId="165" fontId="24" fillId="0" borderId="0" xfId="2" applyNumberFormat="1" applyFont="1" applyFill="1" applyBorder="1" applyAlignment="1" applyProtection="1">
      <alignment horizontal="right"/>
      <protection locked="0"/>
    </xf>
    <xf numFmtId="0" fontId="19" fillId="0" borderId="0" xfId="1" applyFont="1" applyFill="1" applyBorder="1" applyAlignment="1" applyProtection="1">
      <alignment vertical="center"/>
      <protection locked="0"/>
    </xf>
    <xf numFmtId="4" fontId="25" fillId="0" borderId="0" xfId="1" applyNumberFormat="1" applyFont="1" applyFill="1" applyBorder="1" applyAlignment="1" applyProtection="1">
      <alignment horizontal="right"/>
      <protection locked="0"/>
    </xf>
    <xf numFmtId="165" fontId="25" fillId="0" borderId="0" xfId="1" applyNumberFormat="1" applyFont="1" applyFill="1" applyBorder="1" applyAlignment="1" applyProtection="1">
      <alignment horizontal="right"/>
      <protection locked="0"/>
    </xf>
    <xf numFmtId="0" fontId="26" fillId="0" borderId="0" xfId="1" applyFont="1" applyFill="1" applyBorder="1" applyProtection="1">
      <protection locked="0"/>
    </xf>
    <xf numFmtId="0" fontId="28" fillId="0" borderId="0" xfId="1" applyFont="1" applyFill="1" applyBorder="1" applyProtection="1">
      <protection locked="0"/>
    </xf>
    <xf numFmtId="4" fontId="29" fillId="0" borderId="0" xfId="1" applyNumberFormat="1" applyFont="1" applyFill="1" applyBorder="1" applyAlignment="1" applyProtection="1">
      <alignment horizontal="right"/>
      <protection locked="0"/>
    </xf>
    <xf numFmtId="4" fontId="30" fillId="0" borderId="0" xfId="1" applyNumberFormat="1" applyFont="1" applyFill="1" applyBorder="1" applyAlignment="1" applyProtection="1">
      <alignment horizontal="right"/>
      <protection locked="0"/>
    </xf>
    <xf numFmtId="4" fontId="11" fillId="0" borderId="0" xfId="1" applyNumberFormat="1" applyFont="1" applyFill="1" applyBorder="1" applyAlignment="1" applyProtection="1">
      <alignment horizontal="right"/>
      <protection locked="0"/>
    </xf>
    <xf numFmtId="165" fontId="11" fillId="0" borderId="0" xfId="1" applyNumberFormat="1" applyFont="1" applyFill="1" applyBorder="1" applyAlignment="1" applyProtection="1">
      <alignment horizontal="right"/>
      <protection locked="0"/>
    </xf>
    <xf numFmtId="166" fontId="31" fillId="0" borderId="0" xfId="1" applyNumberFormat="1" applyFont="1" applyFill="1" applyBorder="1" applyAlignment="1" applyProtection="1">
      <alignment horizontal="right"/>
      <protection locked="0"/>
    </xf>
    <xf numFmtId="4" fontId="31" fillId="0" borderId="0" xfId="1" applyNumberFormat="1" applyFont="1" applyFill="1" applyBorder="1" applyAlignment="1" applyProtection="1">
      <alignment horizontal="right"/>
      <protection locked="0"/>
    </xf>
    <xf numFmtId="0" fontId="8" fillId="0" borderId="0" xfId="1" applyFill="1" applyBorder="1" applyAlignment="1" applyProtection="1">
      <alignment horizontal="right"/>
      <protection locked="0"/>
    </xf>
    <xf numFmtId="0" fontId="8" fillId="0" borderId="0" xfId="1" applyFill="1" applyProtection="1">
      <protection locked="0"/>
    </xf>
    <xf numFmtId="0" fontId="26" fillId="0" borderId="0" xfId="1" applyFont="1" applyFill="1" applyProtection="1">
      <protection locked="0"/>
    </xf>
    <xf numFmtId="166" fontId="11" fillId="0" borderId="0" xfId="1" applyNumberFormat="1" applyFont="1" applyFill="1" applyBorder="1" applyAlignment="1" applyProtection="1">
      <alignment horizontal="right"/>
      <protection locked="0"/>
    </xf>
    <xf numFmtId="4" fontId="22" fillId="0" borderId="8" xfId="2" applyNumberFormat="1" applyFont="1" applyFill="1" applyBorder="1" applyAlignment="1" applyProtection="1">
      <alignment horizontal="right"/>
      <protection locked="0"/>
    </xf>
    <xf numFmtId="165" fontId="22" fillId="0" borderId="9" xfId="2" applyNumberFormat="1" applyFont="1" applyFill="1" applyBorder="1" applyAlignment="1" applyProtection="1">
      <alignment horizontal="right"/>
      <protection locked="0"/>
    </xf>
    <xf numFmtId="0" fontId="26" fillId="0" borderId="0" xfId="1" applyFont="1" applyFill="1" applyBorder="1" applyAlignment="1" applyProtection="1">
      <protection locked="0"/>
    </xf>
    <xf numFmtId="4" fontId="22" fillId="0" borderId="0" xfId="2" applyNumberFormat="1" applyFont="1" applyFill="1" applyBorder="1" applyAlignment="1" applyProtection="1">
      <alignment horizontal="right"/>
      <protection locked="0"/>
    </xf>
    <xf numFmtId="165" fontId="22" fillId="0" borderId="0" xfId="2" applyNumberFormat="1" applyFont="1" applyFill="1" applyBorder="1" applyAlignment="1" applyProtection="1">
      <alignment horizontal="right"/>
      <protection locked="0"/>
    </xf>
    <xf numFmtId="4" fontId="34" fillId="0" borderId="0" xfId="1" applyNumberFormat="1" applyFont="1" applyFill="1" applyBorder="1" applyAlignment="1" applyProtection="1">
      <alignment horizontal="right"/>
      <protection locked="0"/>
    </xf>
    <xf numFmtId="165" fontId="34" fillId="0" borderId="0" xfId="1" applyNumberFormat="1" applyFont="1" applyFill="1" applyBorder="1" applyAlignment="1" applyProtection="1">
      <alignment horizontal="right"/>
      <protection locked="0"/>
    </xf>
    <xf numFmtId="4" fontId="30" fillId="0" borderId="0" xfId="1" applyNumberFormat="1" applyFont="1" applyFill="1" applyBorder="1" applyAlignment="1" applyProtection="1">
      <alignment horizontal="right" wrapText="1"/>
      <protection locked="0"/>
    </xf>
    <xf numFmtId="4" fontId="35" fillId="0" borderId="0" xfId="1" applyNumberFormat="1" applyFont="1" applyFill="1" applyBorder="1" applyAlignment="1" applyProtection="1">
      <alignment horizontal="right" wrapText="1"/>
      <protection locked="0"/>
    </xf>
    <xf numFmtId="4" fontId="26" fillId="0" borderId="0" xfId="1" applyNumberFormat="1" applyFont="1" applyFill="1" applyBorder="1" applyProtection="1">
      <protection locked="0"/>
    </xf>
    <xf numFmtId="4" fontId="11" fillId="0" borderId="0" xfId="3" applyNumberFormat="1" applyFont="1" applyFill="1" applyBorder="1" applyAlignment="1" applyProtection="1">
      <alignment horizontal="right"/>
      <protection locked="0"/>
    </xf>
    <xf numFmtId="165" fontId="11" fillId="0" borderId="0" xfId="3" applyNumberFormat="1" applyFont="1" applyFill="1" applyBorder="1" applyAlignment="1" applyProtection="1">
      <alignment horizontal="right"/>
      <protection locked="0"/>
    </xf>
    <xf numFmtId="4" fontId="9" fillId="0" borderId="0" xfId="1" applyNumberFormat="1" applyFont="1" applyFill="1" applyBorder="1" applyAlignment="1" applyProtection="1">
      <alignment horizontal="right"/>
      <protection locked="0"/>
    </xf>
    <xf numFmtId="165" fontId="9" fillId="0" borderId="0" xfId="1" applyNumberFormat="1" applyFont="1" applyFill="1" applyBorder="1" applyAlignment="1" applyProtection="1">
      <alignment horizontal="right"/>
      <protection locked="0"/>
    </xf>
    <xf numFmtId="4" fontId="38" fillId="0" borderId="0" xfId="1" applyNumberFormat="1" applyFont="1" applyFill="1" applyBorder="1" applyAlignment="1" applyProtection="1">
      <alignment horizontal="right" wrapText="1"/>
      <protection locked="0"/>
    </xf>
    <xf numFmtId="165" fontId="30" fillId="0" borderId="0" xfId="1" applyNumberFormat="1" applyFont="1" applyFill="1" applyBorder="1" applyAlignment="1" applyProtection="1">
      <alignment horizontal="right"/>
      <protection locked="0"/>
    </xf>
    <xf numFmtId="4" fontId="7" fillId="0" borderId="0" xfId="1" applyNumberFormat="1" applyFont="1" applyFill="1" applyBorder="1" applyAlignment="1" applyProtection="1">
      <protection locked="0"/>
    </xf>
    <xf numFmtId="164" fontId="39" fillId="0" borderId="0" xfId="1" applyNumberFormat="1" applyFont="1" applyFill="1" applyBorder="1" applyProtection="1">
      <protection locked="0"/>
    </xf>
    <xf numFmtId="4" fontId="22" fillId="0" borderId="8" xfId="2" applyNumberFormat="1" applyFont="1" applyFill="1" applyBorder="1" applyAlignment="1" applyProtection="1">
      <alignment horizontal="right" vertical="center"/>
      <protection locked="0"/>
    </xf>
    <xf numFmtId="165" fontId="22" fillId="0" borderId="9" xfId="2" applyNumberFormat="1" applyFont="1" applyFill="1" applyBorder="1" applyAlignment="1" applyProtection="1">
      <alignment horizontal="right" vertical="center"/>
      <protection locked="0"/>
    </xf>
    <xf numFmtId="4" fontId="35" fillId="0" borderId="0" xfId="1" applyNumberFormat="1" applyFont="1" applyFill="1" applyBorder="1" applyAlignment="1" applyProtection="1">
      <alignment horizontal="right"/>
      <protection locked="0"/>
    </xf>
    <xf numFmtId="169" fontId="22" fillId="0" borderId="9" xfId="2" applyNumberFormat="1" applyFont="1" applyFill="1" applyBorder="1" applyAlignment="1" applyProtection="1">
      <alignment horizontal="right" vertical="center"/>
      <protection locked="0"/>
    </xf>
    <xf numFmtId="4" fontId="40" fillId="0" borderId="0" xfId="1" applyNumberFormat="1" applyFont="1" applyFill="1" applyBorder="1" applyAlignment="1" applyProtection="1">
      <alignment horizontal="right" vertical="center"/>
      <protection locked="0"/>
    </xf>
    <xf numFmtId="165" fontId="41" fillId="0" borderId="0" xfId="1" applyNumberFormat="1" applyFont="1" applyFill="1" applyBorder="1" applyAlignment="1" applyProtection="1">
      <alignment horizontal="right" vertical="center"/>
      <protection locked="0" hidden="1"/>
    </xf>
    <xf numFmtId="4" fontId="22" fillId="0" borderId="12" xfId="2" applyNumberFormat="1" applyFont="1" applyFill="1" applyBorder="1" applyAlignment="1" applyProtection="1">
      <alignment horizontal="right" vertical="center"/>
      <protection locked="0"/>
    </xf>
    <xf numFmtId="165" fontId="22" fillId="0" borderId="13" xfId="2" applyNumberFormat="1" applyFont="1" applyFill="1" applyBorder="1" applyAlignment="1" applyProtection="1">
      <alignment horizontal="right" vertical="center"/>
      <protection locked="0"/>
    </xf>
    <xf numFmtId="4" fontId="22" fillId="0" borderId="4" xfId="2" applyNumberFormat="1" applyFont="1" applyFill="1" applyAlignment="1" applyProtection="1">
      <alignment horizontal="right"/>
      <protection locked="0"/>
    </xf>
    <xf numFmtId="165" fontId="22" fillId="0" borderId="4" xfId="2" applyNumberFormat="1" applyFont="1" applyFill="1" applyAlignment="1" applyProtection="1">
      <alignment horizontal="right"/>
      <protection locked="0"/>
    </xf>
    <xf numFmtId="4" fontId="11" fillId="0" borderId="0" xfId="3" applyNumberFormat="1" applyFont="1" applyFill="1" applyAlignment="1" applyProtection="1">
      <alignment horizontal="right"/>
      <protection locked="0"/>
    </xf>
    <xf numFmtId="165" fontId="11" fillId="0" borderId="0" xfId="3" applyNumberFormat="1" applyFont="1" applyFill="1" applyAlignment="1" applyProtection="1">
      <alignment horizontal="right"/>
      <protection locked="0"/>
    </xf>
    <xf numFmtId="4" fontId="11" fillId="0" borderId="5" xfId="1" applyNumberFormat="1" applyFont="1" applyFill="1" applyBorder="1" applyAlignment="1" applyProtection="1">
      <alignment horizontal="right"/>
      <protection locked="0"/>
    </xf>
    <xf numFmtId="165" fontId="11" fillId="0" borderId="5" xfId="1" applyNumberFormat="1" applyFont="1" applyFill="1" applyBorder="1" applyAlignment="1" applyProtection="1">
      <alignment horizontal="right"/>
      <protection locked="0"/>
    </xf>
    <xf numFmtId="4" fontId="22" fillId="0" borderId="1" xfId="4" applyNumberFormat="1" applyFont="1" applyFill="1" applyAlignment="1" applyProtection="1">
      <alignment horizontal="right" vertical="center"/>
      <protection locked="0"/>
    </xf>
    <xf numFmtId="165" fontId="16" fillId="0" borderId="1" xfId="4" applyNumberFormat="1" applyFont="1" applyFill="1" applyAlignment="1" applyProtection="1">
      <alignment horizontal="right" vertical="center"/>
      <protection locked="0"/>
    </xf>
    <xf numFmtId="4" fontId="34" fillId="0" borderId="0" xfId="1" applyNumberFormat="1" applyFont="1" applyFill="1" applyAlignment="1" applyProtection="1">
      <alignment horizontal="right"/>
      <protection locked="0"/>
    </xf>
    <xf numFmtId="165" fontId="16" fillId="0" borderId="0" xfId="1" applyNumberFormat="1" applyFont="1" applyFill="1" applyBorder="1" applyAlignment="1" applyProtection="1">
      <alignment horizontal="right" vertical="center"/>
      <protection locked="0"/>
    </xf>
    <xf numFmtId="49" fontId="9" fillId="0" borderId="0" xfId="1" applyNumberFormat="1" applyFont="1" applyFill="1" applyAlignment="1" applyProtection="1">
      <alignment horizontal="left" vertical="top"/>
      <protection locked="0"/>
    </xf>
    <xf numFmtId="0" fontId="6" fillId="0" borderId="0" xfId="1" applyFont="1" applyFill="1" applyAlignment="1" applyProtection="1">
      <alignment horizontal="justify" vertical="top" wrapText="1"/>
      <protection locked="0"/>
    </xf>
    <xf numFmtId="0" fontId="26" fillId="0" borderId="0" xfId="1" applyFont="1" applyFill="1" applyAlignment="1" applyProtection="1">
      <alignment horizontal="center"/>
      <protection locked="0"/>
    </xf>
    <xf numFmtId="4" fontId="26" fillId="0" borderId="0" xfId="1" applyNumberFormat="1" applyFont="1" applyFill="1" applyAlignment="1" applyProtection="1">
      <alignment horizontal="right"/>
      <protection locked="0"/>
    </xf>
    <xf numFmtId="165" fontId="26" fillId="0" borderId="0" xfId="1" applyNumberFormat="1" applyFont="1" applyFill="1" applyAlignment="1" applyProtection="1">
      <alignment horizontal="right"/>
      <protection locked="0"/>
    </xf>
    <xf numFmtId="49" fontId="11" fillId="0" borderId="2" xfId="1" applyNumberFormat="1" applyFont="1" applyFill="1" applyBorder="1" applyAlignment="1" applyProtection="1">
      <alignment horizontal="left" vertical="center" wrapText="1"/>
    </xf>
    <xf numFmtId="0" fontId="11" fillId="0" borderId="2" xfId="1" applyFont="1" applyFill="1" applyBorder="1" applyAlignment="1" applyProtection="1">
      <alignment horizontal="center" vertical="center" wrapText="1"/>
    </xf>
    <xf numFmtId="0" fontId="12" fillId="0" borderId="2" xfId="1" applyFont="1" applyFill="1" applyBorder="1" applyAlignment="1" applyProtection="1">
      <alignment horizontal="center" vertical="center"/>
    </xf>
    <xf numFmtId="4" fontId="12" fillId="0" borderId="2" xfId="1" applyNumberFormat="1" applyFont="1" applyFill="1" applyBorder="1" applyAlignment="1" applyProtection="1">
      <alignment horizontal="right" vertical="center"/>
    </xf>
    <xf numFmtId="0" fontId="13" fillId="0" borderId="0" xfId="1" applyFont="1" applyFill="1" applyBorder="1" applyAlignment="1" applyProtection="1">
      <alignment horizontal="left"/>
    </xf>
    <xf numFmtId="0" fontId="14" fillId="0" borderId="0" xfId="1" applyFont="1" applyFill="1" applyAlignment="1" applyProtection="1">
      <alignment horizontal="justify" vertical="top" wrapText="1"/>
    </xf>
    <xf numFmtId="0" fontId="15" fillId="0" borderId="0" xfId="1" applyFont="1" applyFill="1" applyAlignment="1" applyProtection="1">
      <alignment horizontal="center"/>
    </xf>
    <xf numFmtId="4" fontId="15" fillId="0" borderId="0" xfId="1" applyNumberFormat="1" applyFont="1" applyFill="1" applyAlignment="1" applyProtection="1">
      <alignment horizontal="right"/>
    </xf>
    <xf numFmtId="49" fontId="16" fillId="0" borderId="3" xfId="1" applyNumberFormat="1" applyFont="1" applyFill="1" applyBorder="1" applyAlignment="1" applyProtection="1">
      <alignment horizontal="left" vertical="center"/>
    </xf>
    <xf numFmtId="0" fontId="17" fillId="0" borderId="3" xfId="1" applyFont="1" applyFill="1" applyBorder="1" applyAlignment="1" applyProtection="1">
      <alignment vertical="top" wrapText="1"/>
    </xf>
    <xf numFmtId="0" fontId="18" fillId="0" borderId="3" xfId="1" applyFont="1" applyFill="1" applyBorder="1" applyAlignment="1" applyProtection="1">
      <alignment horizontal="center"/>
    </xf>
    <xf numFmtId="4" fontId="18" fillId="0" borderId="3" xfId="1" applyNumberFormat="1" applyFont="1" applyFill="1" applyBorder="1" applyAlignment="1" applyProtection="1">
      <alignment horizontal="right"/>
    </xf>
    <xf numFmtId="49" fontId="12" fillId="0" borderId="0" xfId="1" applyNumberFormat="1" applyFont="1" applyFill="1" applyBorder="1" applyAlignment="1" applyProtection="1">
      <alignment horizontal="left" vertical="top"/>
    </xf>
    <xf numFmtId="0" fontId="17" fillId="0" borderId="0" xfId="1" applyFont="1" applyFill="1" applyBorder="1" applyAlignment="1" applyProtection="1">
      <alignment horizontal="justify" vertical="top" wrapText="1"/>
    </xf>
    <xf numFmtId="0" fontId="20" fillId="0" borderId="0" xfId="1" applyFont="1" applyFill="1" applyBorder="1" applyAlignment="1" applyProtection="1">
      <alignment horizontal="center"/>
    </xf>
    <xf numFmtId="4" fontId="20" fillId="0" borderId="0" xfId="1" applyNumberFormat="1" applyFont="1" applyFill="1" applyBorder="1" applyAlignment="1" applyProtection="1">
      <alignment horizontal="right"/>
    </xf>
    <xf numFmtId="49" fontId="22" fillId="0" borderId="7" xfId="2" applyFont="1" applyFill="1" applyBorder="1" applyAlignment="1" applyProtection="1">
      <alignment horizontal="left" vertical="center"/>
    </xf>
    <xf numFmtId="49" fontId="23" fillId="0" borderId="6" xfId="2" applyFont="1" applyFill="1" applyBorder="1" applyAlignment="1" applyProtection="1">
      <alignment horizontal="justify" vertical="top" wrapText="1"/>
    </xf>
    <xf numFmtId="49" fontId="24" fillId="0" borderId="0" xfId="2" applyFont="1" applyFill="1" applyBorder="1" applyAlignment="1" applyProtection="1">
      <alignment horizontal="center"/>
    </xf>
    <xf numFmtId="49" fontId="24" fillId="0" borderId="0" xfId="2" applyFont="1" applyFill="1" applyBorder="1" applyAlignment="1" applyProtection="1">
      <alignment horizontal="right"/>
    </xf>
    <xf numFmtId="49" fontId="11" fillId="0" borderId="0" xfId="1" applyNumberFormat="1" applyFont="1" applyFill="1" applyBorder="1" applyAlignment="1" applyProtection="1">
      <alignment horizontal="left" vertical="top"/>
    </xf>
    <xf numFmtId="0" fontId="23" fillId="0" borderId="0" xfId="1" applyFont="1" applyFill="1" applyBorder="1" applyAlignment="1" applyProtection="1">
      <alignment horizontal="justify" vertical="top" wrapText="1"/>
    </xf>
    <xf numFmtId="0" fontId="25" fillId="0" borderId="0" xfId="1" applyFont="1" applyFill="1" applyBorder="1" applyAlignment="1" applyProtection="1">
      <alignment horizontal="center"/>
    </xf>
    <xf numFmtId="4" fontId="25" fillId="0" borderId="0" xfId="1" applyNumberFormat="1" applyFont="1" applyFill="1" applyBorder="1" applyAlignment="1" applyProtection="1">
      <alignment horizontal="right"/>
    </xf>
    <xf numFmtId="49" fontId="22" fillId="0" borderId="0" xfId="1" applyNumberFormat="1" applyFont="1" applyFill="1" applyBorder="1" applyAlignment="1" applyProtection="1">
      <alignment horizontal="left" vertical="top"/>
    </xf>
    <xf numFmtId="4" fontId="27" fillId="0" borderId="0" xfId="1" applyNumberFormat="1" applyFont="1" applyFill="1" applyBorder="1" applyAlignment="1" applyProtection="1">
      <alignment horizontal="right"/>
    </xf>
    <xf numFmtId="0" fontId="7" fillId="0" borderId="0" xfId="1" applyFont="1" applyFill="1" applyBorder="1" applyAlignment="1" applyProtection="1">
      <alignment horizontal="justify" vertical="top" wrapText="1"/>
    </xf>
    <xf numFmtId="4" fontId="29" fillId="0" borderId="0" xfId="1" applyNumberFormat="1" applyFont="1" applyFill="1" applyBorder="1" applyAlignment="1" applyProtection="1">
      <alignment horizontal="right"/>
    </xf>
    <xf numFmtId="0" fontId="11" fillId="0" borderId="0" xfId="1" applyFont="1" applyFill="1" applyBorder="1" applyAlignment="1" applyProtection="1">
      <alignment horizontal="center"/>
    </xf>
    <xf numFmtId="4" fontId="30" fillId="0" borderId="0" xfId="1" applyNumberFormat="1" applyFont="1" applyFill="1" applyBorder="1" applyAlignment="1" applyProtection="1">
      <alignment horizontal="right"/>
    </xf>
    <xf numFmtId="0" fontId="7" fillId="0" borderId="0" xfId="1" applyFont="1" applyFill="1" applyBorder="1" applyAlignment="1" applyProtection="1">
      <alignment horizontal="justify"/>
    </xf>
    <xf numFmtId="4" fontId="11" fillId="0" borderId="0" xfId="1" applyNumberFormat="1" applyFont="1" applyFill="1" applyBorder="1" applyAlignment="1" applyProtection="1">
      <alignment horizontal="right"/>
    </xf>
    <xf numFmtId="49" fontId="9" fillId="0" borderId="0" xfId="1" applyNumberFormat="1" applyFont="1" applyFill="1" applyBorder="1" applyAlignment="1" applyProtection="1">
      <alignment horizontal="left" vertical="top"/>
    </xf>
    <xf numFmtId="1" fontId="22" fillId="0" borderId="0" xfId="1" applyNumberFormat="1" applyFont="1" applyFill="1" applyBorder="1" applyAlignment="1" applyProtection="1">
      <alignment horizontal="left" vertical="top"/>
    </xf>
    <xf numFmtId="0" fontId="22" fillId="0" borderId="0" xfId="1" applyFont="1" applyFill="1" applyBorder="1" applyAlignment="1" applyProtection="1">
      <alignment vertical="top" wrapText="1"/>
    </xf>
    <xf numFmtId="2" fontId="31" fillId="0" borderId="0" xfId="1" applyNumberFormat="1" applyFont="1" applyFill="1" applyBorder="1" applyAlignment="1" applyProtection="1">
      <alignment horizontal="center"/>
    </xf>
    <xf numFmtId="166" fontId="31" fillId="0" borderId="0" xfId="1" applyNumberFormat="1" applyFont="1" applyFill="1" applyBorder="1" applyAlignment="1" applyProtection="1">
      <alignment horizontal="right"/>
    </xf>
    <xf numFmtId="0" fontId="7" fillId="0" borderId="0" xfId="1" applyFont="1" applyFill="1" applyAlignment="1" applyProtection="1">
      <alignment horizontal="justify" vertical="top" wrapText="1"/>
    </xf>
    <xf numFmtId="167" fontId="32" fillId="0" borderId="0" xfId="1" applyNumberFormat="1" applyFont="1" applyFill="1" applyBorder="1" applyAlignment="1" applyProtection="1">
      <alignment horizontal="left" vertical="top" wrapText="1"/>
    </xf>
    <xf numFmtId="0" fontId="11" fillId="0" borderId="0" xfId="1" applyFont="1" applyFill="1" applyBorder="1" applyAlignment="1" applyProtection="1">
      <alignment horizontal="left" vertical="top" wrapText="1"/>
    </xf>
    <xf numFmtId="168" fontId="11" fillId="0" borderId="0" xfId="1" applyNumberFormat="1" applyFont="1" applyFill="1" applyBorder="1" applyAlignment="1" applyProtection="1">
      <alignment horizontal="right"/>
    </xf>
    <xf numFmtId="49" fontId="22" fillId="0" borderId="0" xfId="2" applyFont="1" applyFill="1" applyBorder="1" applyAlignment="1" applyProtection="1">
      <alignment horizontal="left"/>
    </xf>
    <xf numFmtId="49" fontId="23" fillId="0" borderId="7" xfId="2" applyFont="1" applyFill="1" applyBorder="1" applyAlignment="1" applyProtection="1"/>
    <xf numFmtId="49" fontId="22" fillId="0" borderId="8" xfId="2" applyFont="1" applyFill="1" applyBorder="1" applyAlignment="1" applyProtection="1">
      <alignment horizontal="center"/>
    </xf>
    <xf numFmtId="49" fontId="33" fillId="0" borderId="8" xfId="2" applyFont="1" applyFill="1" applyBorder="1" applyAlignment="1" applyProtection="1">
      <alignment horizontal="right"/>
    </xf>
    <xf numFmtId="49" fontId="22" fillId="0" borderId="6" xfId="2" applyFont="1" applyFill="1" applyBorder="1" applyAlignment="1" applyProtection="1">
      <alignment horizontal="left" vertical="center"/>
    </xf>
    <xf numFmtId="49" fontId="22" fillId="0" borderId="0" xfId="2" applyFont="1" applyFill="1" applyBorder="1" applyAlignment="1" applyProtection="1">
      <alignment horizontal="center"/>
    </xf>
    <xf numFmtId="49" fontId="33" fillId="0" borderId="0" xfId="2" applyFont="1" applyFill="1" applyBorder="1" applyAlignment="1" applyProtection="1">
      <alignment horizontal="right"/>
    </xf>
    <xf numFmtId="0" fontId="34" fillId="0" borderId="0" xfId="1" applyFont="1" applyFill="1" applyBorder="1" applyAlignment="1" applyProtection="1">
      <alignment horizontal="left"/>
    </xf>
    <xf numFmtId="0" fontId="5" fillId="0" borderId="0" xfId="1" applyFont="1" applyFill="1" applyBorder="1" applyAlignment="1" applyProtection="1">
      <alignment horizontal="justify"/>
    </xf>
    <xf numFmtId="0" fontId="34" fillId="0" borderId="0" xfId="1" applyFont="1" applyFill="1" applyBorder="1" applyAlignment="1" applyProtection="1">
      <alignment horizontal="center"/>
    </xf>
    <xf numFmtId="0" fontId="34" fillId="0" borderId="0" xfId="1" applyFont="1" applyFill="1" applyBorder="1" applyAlignment="1" applyProtection="1">
      <alignment horizontal="right"/>
    </xf>
    <xf numFmtId="4" fontId="11" fillId="0" borderId="0" xfId="1" applyNumberFormat="1" applyFont="1" applyFill="1" applyBorder="1" applyAlignment="1" applyProtection="1">
      <alignment horizontal="center"/>
    </xf>
    <xf numFmtId="4" fontId="30" fillId="0" borderId="0" xfId="1" applyNumberFormat="1" applyFont="1" applyFill="1" applyBorder="1" applyAlignment="1" applyProtection="1">
      <alignment horizontal="right" wrapText="1"/>
    </xf>
    <xf numFmtId="4" fontId="11" fillId="0" borderId="0" xfId="1" applyNumberFormat="1" applyFont="1" applyFill="1" applyBorder="1" applyAlignment="1" applyProtection="1">
      <alignment horizontal="right" wrapText="1"/>
    </xf>
    <xf numFmtId="0" fontId="24" fillId="0" borderId="0" xfId="1" applyFont="1" applyFill="1" applyBorder="1" applyAlignment="1" applyProtection="1">
      <alignment horizontal="justify" wrapText="1"/>
    </xf>
    <xf numFmtId="0" fontId="36" fillId="0" borderId="0" xfId="1" applyFont="1" applyFill="1" applyBorder="1" applyAlignment="1" applyProtection="1">
      <alignment horizontal="justify" vertical="top" wrapText="1"/>
    </xf>
    <xf numFmtId="0" fontId="36" fillId="0" borderId="0" xfId="1" applyFont="1" applyFill="1" applyBorder="1" applyAlignment="1" applyProtection="1">
      <alignment horizontal="justify" wrapText="1"/>
    </xf>
    <xf numFmtId="49" fontId="11" fillId="0" borderId="0" xfId="1" applyNumberFormat="1" applyFont="1" applyFill="1" applyBorder="1" applyAlignment="1" applyProtection="1">
      <alignment horizontal="left"/>
    </xf>
    <xf numFmtId="49" fontId="23" fillId="0" borderId="0" xfId="1" applyNumberFormat="1" applyFont="1" applyFill="1" applyBorder="1" applyAlignment="1" applyProtection="1">
      <alignment horizontal="justify" vertical="top" wrapText="1"/>
    </xf>
    <xf numFmtId="0" fontId="11" fillId="0" borderId="0" xfId="1" applyFont="1" applyFill="1" applyBorder="1" applyAlignment="1" applyProtection="1">
      <alignment horizontal="center" wrapText="1"/>
    </xf>
    <xf numFmtId="49" fontId="7" fillId="0" borderId="0" xfId="1" applyNumberFormat="1" applyFont="1" applyFill="1" applyBorder="1" applyAlignment="1" applyProtection="1">
      <alignment horizontal="justify" vertical="top" wrapText="1"/>
    </xf>
    <xf numFmtId="49" fontId="22" fillId="0" borderId="0" xfId="2" applyFont="1" applyFill="1" applyBorder="1" applyAlignment="1" applyProtection="1">
      <alignment horizontal="left" vertical="center"/>
    </xf>
    <xf numFmtId="49" fontId="23" fillId="0" borderId="7" xfId="2" applyFont="1" applyFill="1" applyBorder="1" applyAlignment="1" applyProtection="1">
      <alignment horizontal="justify" vertical="center" wrapText="1"/>
    </xf>
    <xf numFmtId="0" fontId="11" fillId="0" borderId="0" xfId="3" applyFont="1" applyFill="1" applyBorder="1" applyAlignment="1" applyProtection="1">
      <alignment horizontal="left"/>
    </xf>
    <xf numFmtId="0" fontId="7" fillId="0" borderId="0" xfId="3" applyFont="1" applyFill="1" applyBorder="1" applyAlignment="1" applyProtection="1">
      <alignment horizontal="justify"/>
    </xf>
    <xf numFmtId="0" fontId="11" fillId="0" borderId="0" xfId="3" applyFont="1" applyFill="1" applyBorder="1" applyAlignment="1" applyProtection="1">
      <alignment horizontal="center"/>
    </xf>
    <xf numFmtId="0" fontId="30" fillId="0" borderId="0" xfId="3" applyFont="1" applyFill="1" applyBorder="1" applyAlignment="1" applyProtection="1">
      <alignment horizontal="right"/>
    </xf>
    <xf numFmtId="0" fontId="9" fillId="0" borderId="0" xfId="1" applyFont="1" applyFill="1" applyBorder="1" applyAlignment="1" applyProtection="1">
      <alignment horizontal="center"/>
    </xf>
    <xf numFmtId="4" fontId="9" fillId="0" borderId="0" xfId="1" applyNumberFormat="1" applyFont="1" applyFill="1" applyBorder="1" applyAlignment="1" applyProtection="1">
      <alignment horizontal="right"/>
    </xf>
    <xf numFmtId="49" fontId="37" fillId="0" borderId="0" xfId="1" applyNumberFormat="1" applyFont="1" applyFill="1" applyBorder="1" applyAlignment="1" applyProtection="1">
      <alignment horizontal="left" vertical="top"/>
    </xf>
    <xf numFmtId="0" fontId="30" fillId="0" borderId="0" xfId="1" applyFont="1" applyFill="1" applyBorder="1" applyAlignment="1" applyProtection="1">
      <alignment horizontal="center" wrapText="1"/>
    </xf>
    <xf numFmtId="49" fontId="30" fillId="0" borderId="0" xfId="1" applyNumberFormat="1" applyFont="1" applyFill="1" applyBorder="1" applyAlignment="1" applyProtection="1">
      <alignment horizontal="left" vertical="top"/>
    </xf>
    <xf numFmtId="49" fontId="17" fillId="0" borderId="0" xfId="1" applyNumberFormat="1" applyFont="1" applyFill="1" applyBorder="1" applyAlignment="1" applyProtection="1">
      <alignment horizontal="left" vertical="center"/>
    </xf>
    <xf numFmtId="4" fontId="7" fillId="0" borderId="0" xfId="1" applyNumberFormat="1" applyFont="1" applyFill="1" applyBorder="1" applyAlignment="1" applyProtection="1">
      <alignment horizontal="center"/>
    </xf>
    <xf numFmtId="4" fontId="7" fillId="0" borderId="0" xfId="1" applyNumberFormat="1" applyFont="1" applyFill="1" applyBorder="1" applyAlignment="1" applyProtection="1"/>
    <xf numFmtId="49" fontId="22" fillId="0" borderId="8" xfId="2" applyFont="1" applyFill="1" applyBorder="1" applyAlignment="1" applyProtection="1">
      <alignment horizontal="center" vertical="center"/>
    </xf>
    <xf numFmtId="49" fontId="22" fillId="0" borderId="8" xfId="2" applyFont="1" applyFill="1" applyBorder="1" applyAlignment="1" applyProtection="1">
      <alignment horizontal="right" vertical="center"/>
    </xf>
    <xf numFmtId="0" fontId="7" fillId="0" borderId="0" xfId="1" applyFont="1" applyFill="1" applyBorder="1" applyAlignment="1" applyProtection="1">
      <alignment horizontal="justify" vertical="top"/>
    </xf>
    <xf numFmtId="49" fontId="22" fillId="0" borderId="0" xfId="2" applyFont="1" applyFill="1" applyBorder="1" applyAlignment="1" applyProtection="1">
      <alignment horizontal="right"/>
    </xf>
    <xf numFmtId="49" fontId="23" fillId="0" borderId="0" xfId="2" applyFont="1" applyFill="1" applyBorder="1" applyAlignment="1" applyProtection="1">
      <alignment horizontal="justify" vertical="top" wrapText="1"/>
    </xf>
    <xf numFmtId="0" fontId="11" fillId="0" borderId="0" xfId="3" applyFont="1" applyFill="1" applyBorder="1" applyAlignment="1" applyProtection="1">
      <alignment horizontal="right"/>
    </xf>
    <xf numFmtId="4" fontId="40" fillId="0" borderId="0" xfId="1" applyNumberFormat="1" applyFont="1" applyFill="1" applyBorder="1" applyAlignment="1" applyProtection="1">
      <alignment horizontal="right"/>
    </xf>
    <xf numFmtId="0" fontId="41" fillId="0" borderId="0" xfId="1" applyFont="1" applyFill="1" applyBorder="1" applyAlignment="1" applyProtection="1">
      <alignment horizontal="left" vertical="top" wrapText="1"/>
    </xf>
    <xf numFmtId="49" fontId="22" fillId="0" borderId="10" xfId="2" applyFont="1" applyFill="1" applyBorder="1" applyAlignment="1" applyProtection="1">
      <alignment horizontal="left" vertical="center"/>
    </xf>
    <xf numFmtId="49" fontId="23" fillId="0" borderId="11" xfId="2" applyFont="1" applyFill="1" applyBorder="1" applyAlignment="1" applyProtection="1">
      <alignment horizontal="justify" vertical="center" wrapText="1"/>
    </xf>
    <xf numFmtId="49" fontId="22" fillId="0" borderId="12" xfId="2" applyFont="1" applyFill="1" applyBorder="1" applyAlignment="1" applyProtection="1">
      <alignment horizontal="center" vertical="center"/>
    </xf>
    <xf numFmtId="49" fontId="22" fillId="0" borderId="12" xfId="2" applyFont="1" applyFill="1" applyBorder="1" applyAlignment="1" applyProtection="1">
      <alignment horizontal="right" vertical="center"/>
    </xf>
    <xf numFmtId="49" fontId="22" fillId="0" borderId="4" xfId="2" applyFont="1" applyFill="1" applyAlignment="1" applyProtection="1">
      <alignment horizontal="left"/>
    </xf>
    <xf numFmtId="49" fontId="23" fillId="0" borderId="4" xfId="2" applyFont="1" applyFill="1" applyAlignment="1" applyProtection="1">
      <alignment horizontal="justify" vertical="center" wrapText="1"/>
    </xf>
    <xf numFmtId="49" fontId="22" fillId="0" borderId="4" xfId="2" applyFont="1" applyFill="1" applyAlignment="1" applyProtection="1">
      <alignment horizontal="center"/>
    </xf>
    <xf numFmtId="49" fontId="22" fillId="0" borderId="4" xfId="2" applyFont="1" applyFill="1" applyAlignment="1" applyProtection="1">
      <alignment horizontal="right"/>
    </xf>
    <xf numFmtId="0" fontId="11" fillId="0" borderId="0" xfId="3" applyFont="1" applyFill="1" applyAlignment="1" applyProtection="1">
      <alignment horizontal="left"/>
    </xf>
    <xf numFmtId="0" fontId="7" fillId="0" borderId="0" xfId="1" applyFont="1" applyFill="1" applyAlignment="1" applyProtection="1">
      <alignment horizontal="justify"/>
    </xf>
    <xf numFmtId="0" fontId="11" fillId="0" borderId="0" xfId="3" applyFont="1" applyFill="1" applyAlignment="1" applyProtection="1">
      <alignment horizontal="center"/>
    </xf>
    <xf numFmtId="0" fontId="11" fillId="0" borderId="0" xfId="3" applyFont="1" applyFill="1" applyAlignment="1" applyProtection="1">
      <alignment horizontal="right"/>
    </xf>
    <xf numFmtId="49" fontId="22" fillId="0" borderId="0" xfId="1" applyNumberFormat="1" applyFont="1" applyFill="1" applyAlignment="1" applyProtection="1">
      <alignment horizontal="left" vertical="top"/>
    </xf>
    <xf numFmtId="0" fontId="23" fillId="0" borderId="0" xfId="1" applyFont="1" applyFill="1" applyAlignment="1" applyProtection="1">
      <alignment horizontal="justify" vertical="top" wrapText="1"/>
    </xf>
    <xf numFmtId="0" fontId="11" fillId="0" borderId="0" xfId="1" applyFont="1" applyFill="1" applyAlignment="1" applyProtection="1">
      <alignment horizontal="center"/>
    </xf>
    <xf numFmtId="4" fontId="11" fillId="0" borderId="0" xfId="1" applyNumberFormat="1" applyFont="1" applyFill="1" applyAlignment="1" applyProtection="1">
      <alignment horizontal="right"/>
    </xf>
    <xf numFmtId="49" fontId="11" fillId="0" borderId="0" xfId="1" applyNumberFormat="1" applyFont="1" applyFill="1" applyBorder="1" applyAlignment="1" applyProtection="1">
      <alignment horizontal="left" vertical="top" wrapText="1"/>
    </xf>
    <xf numFmtId="49" fontId="11" fillId="0" borderId="5" xfId="1" applyNumberFormat="1" applyFont="1" applyFill="1" applyBorder="1" applyAlignment="1" applyProtection="1">
      <alignment horizontal="left" vertical="top" wrapText="1"/>
    </xf>
    <xf numFmtId="49" fontId="23" fillId="0" borderId="5" xfId="1" applyNumberFormat="1" applyFont="1" applyFill="1" applyBorder="1" applyAlignment="1" applyProtection="1">
      <alignment horizontal="justify" vertical="top" wrapText="1"/>
    </xf>
    <xf numFmtId="0" fontId="11" fillId="0" borderId="5" xfId="1" applyFont="1" applyFill="1" applyBorder="1" applyAlignment="1" applyProtection="1">
      <alignment horizontal="center" wrapText="1"/>
    </xf>
    <xf numFmtId="4" fontId="11" fillId="0" borderId="5" xfId="1" applyNumberFormat="1" applyFont="1" applyFill="1" applyBorder="1" applyAlignment="1" applyProtection="1">
      <alignment horizontal="right"/>
    </xf>
    <xf numFmtId="49" fontId="22" fillId="0" borderId="1" xfId="4" applyNumberFormat="1" applyFont="1" applyFill="1" applyAlignment="1" applyProtection="1">
      <alignment horizontal="left" vertical="center"/>
    </xf>
    <xf numFmtId="49" fontId="23" fillId="0" borderId="1" xfId="4" applyNumberFormat="1" applyFont="1" applyFill="1" applyAlignment="1" applyProtection="1">
      <alignment horizontal="justify" vertical="top" wrapText="1"/>
    </xf>
    <xf numFmtId="49" fontId="22" fillId="0" borderId="1" xfId="4" applyNumberFormat="1" applyFont="1" applyFill="1" applyAlignment="1" applyProtection="1">
      <alignment horizontal="center" vertical="center"/>
    </xf>
    <xf numFmtId="49" fontId="22" fillId="0" borderId="1" xfId="4" applyNumberFormat="1" applyFont="1" applyFill="1" applyAlignment="1" applyProtection="1">
      <alignment horizontal="right" vertical="center"/>
    </xf>
    <xf numFmtId="0" fontId="34" fillId="0" borderId="0" xfId="1" applyFont="1" applyFill="1" applyAlignment="1" applyProtection="1">
      <alignment horizontal="left"/>
    </xf>
    <xf numFmtId="0" fontId="23" fillId="0" borderId="0" xfId="1" applyFont="1" applyFill="1" applyAlignment="1" applyProtection="1">
      <alignment horizontal="justify"/>
    </xf>
    <xf numFmtId="0" fontId="34" fillId="0" borderId="0" xfId="1" applyFont="1" applyFill="1" applyAlignment="1" applyProtection="1">
      <alignment horizontal="center"/>
    </xf>
    <xf numFmtId="0" fontId="34" fillId="0" borderId="0" xfId="1" applyFont="1" applyFill="1" applyAlignment="1" applyProtection="1">
      <alignment horizontal="right"/>
    </xf>
    <xf numFmtId="0" fontId="2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3" fillId="0" borderId="0" xfId="0" applyFont="1" applyBorder="1" applyAlignment="1">
      <alignment horizontal="center" wrapText="1"/>
    </xf>
    <xf numFmtId="0" fontId="3" fillId="0" borderId="0" xfId="0" applyFont="1" applyAlignment="1">
      <alignment horizontal="left" vertical="top" wrapText="1"/>
    </xf>
    <xf numFmtId="0" fontId="45" fillId="0" borderId="0" xfId="0" applyFont="1" applyAlignment="1">
      <alignment horizontal="center"/>
    </xf>
    <xf numFmtId="0" fontId="4" fillId="0" borderId="0" xfId="0" applyFont="1" applyAlignment="1">
      <alignment horizontal="left" vertical="top" wrapText="1"/>
    </xf>
    <xf numFmtId="0" fontId="3" fillId="0" borderId="0" xfId="0" applyFont="1" applyAlignment="1">
      <alignment horizontal="left" wrapText="1"/>
    </xf>
    <xf numFmtId="0" fontId="4" fillId="0" borderId="0" xfId="0" applyFont="1" applyAlignment="1">
      <alignment horizontal="center"/>
    </xf>
  </cellXfs>
  <cellStyles count="5">
    <cellStyle name="Normal 2" xfId="1"/>
    <cellStyle name="Normal_SEC 8 BQ Šibenik No 7" xfId="3"/>
    <cellStyle name="Normalno" xfId="0" builtinId="0"/>
    <cellStyle name="Note 2" xfId="4"/>
    <cellStyle name="prostor" xfId="2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6" Type="http://schemas.openxmlformats.org/officeDocument/2006/relationships/image" Target="../media/image9.png"/><Relationship Id="rId5" Type="http://schemas.openxmlformats.org/officeDocument/2006/relationships/image" Target="../media/image8.png"/><Relationship Id="rId4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657224</xdr:colOff>
      <xdr:row>41</xdr:row>
      <xdr:rowOff>81099</xdr:rowOff>
    </xdr:from>
    <xdr:to>
      <xdr:col>8</xdr:col>
      <xdr:colOff>600075</xdr:colOff>
      <xdr:row>46</xdr:row>
      <xdr:rowOff>174497</xdr:rowOff>
    </xdr:to>
    <xdr:pic>
      <xdr:nvPicPr>
        <xdr:cNvPr id="6" name="Slika 5">
          <a:extLst>
            <a:ext uri="{FF2B5EF4-FFF2-40B4-BE49-F238E27FC236}">
              <a16:creationId xmlns=""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43349" y="8424999"/>
          <a:ext cx="1914526" cy="104589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2</xdr:col>
      <xdr:colOff>238125</xdr:colOff>
      <xdr:row>9</xdr:row>
      <xdr:rowOff>24883</xdr:rowOff>
    </xdr:to>
    <xdr:pic>
      <xdr:nvPicPr>
        <xdr:cNvPr id="5" name="Slika 2">
          <a:extLst>
            <a:ext uri="{FF2B5EF4-FFF2-40B4-BE49-F238E27FC236}">
              <a16:creationId xmlns=""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7225" y="190500"/>
          <a:ext cx="895350" cy="174890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1</xdr:row>
      <xdr:rowOff>47625</xdr:rowOff>
    </xdr:from>
    <xdr:to>
      <xdr:col>2</xdr:col>
      <xdr:colOff>621073</xdr:colOff>
      <xdr:row>10</xdr:row>
      <xdr:rowOff>5833</xdr:rowOff>
    </xdr:to>
    <xdr:pic>
      <xdr:nvPicPr>
        <xdr:cNvPr id="2" name="Slika 2">
          <a:extLst>
            <a:ext uri="{FF2B5EF4-FFF2-40B4-BE49-F238E27FC236}">
              <a16:creationId xmlns=""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9175" y="238125"/>
          <a:ext cx="916348" cy="174890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347942</xdr:colOff>
      <xdr:row>3</xdr:row>
      <xdr:rowOff>41275</xdr:rowOff>
    </xdr:from>
    <xdr:to>
      <xdr:col>7</xdr:col>
      <xdr:colOff>650874</xdr:colOff>
      <xdr:row>41</xdr:row>
      <xdr:rowOff>60325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7942" y="612775"/>
          <a:ext cx="4903507" cy="7258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552450</xdr:colOff>
      <xdr:row>53</xdr:row>
      <xdr:rowOff>180975</xdr:rowOff>
    </xdr:from>
    <xdr:to>
      <xdr:col>8</xdr:col>
      <xdr:colOff>219075</xdr:colOff>
      <xdr:row>94</xdr:row>
      <xdr:rowOff>66675</xdr:rowOff>
    </xdr:to>
    <xdr:pic>
      <xdr:nvPicPr>
        <xdr:cNvPr id="3" name="Picture 1">
          <a:extLst>
            <a:ext uri="{FF2B5EF4-FFF2-40B4-BE49-F238E27FC236}">
              <a16:creationId xmlns="" xmlns:a16="http://schemas.microsoft.com/office/drawing/2014/main" id="{00000000-0008-0000-0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2450" y="10277475"/>
          <a:ext cx="4924425" cy="769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333375</xdr:colOff>
      <xdr:row>103</xdr:row>
      <xdr:rowOff>1</xdr:rowOff>
    </xdr:from>
    <xdr:to>
      <xdr:col>7</xdr:col>
      <xdr:colOff>662553</xdr:colOff>
      <xdr:row>143</xdr:row>
      <xdr:rowOff>1</xdr:rowOff>
    </xdr:to>
    <xdr:pic>
      <xdr:nvPicPr>
        <xdr:cNvPr id="4" name="Picture 1">
          <a:extLst>
            <a:ext uri="{FF2B5EF4-FFF2-40B4-BE49-F238E27FC236}">
              <a16:creationId xmlns="" xmlns:a16="http://schemas.microsoft.com/office/drawing/2014/main" id="{00000000-0008-0000-02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" y="19621501"/>
          <a:ext cx="4920228" cy="76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461963</xdr:colOff>
      <xdr:row>153</xdr:row>
      <xdr:rowOff>171450</xdr:rowOff>
    </xdr:from>
    <xdr:to>
      <xdr:col>8</xdr:col>
      <xdr:colOff>147638</xdr:colOff>
      <xdr:row>186</xdr:row>
      <xdr:rowOff>123825</xdr:rowOff>
    </xdr:to>
    <xdr:pic>
      <xdr:nvPicPr>
        <xdr:cNvPr id="5" name="Picture 1">
          <a:extLst>
            <a:ext uri="{FF2B5EF4-FFF2-40B4-BE49-F238E27FC236}">
              <a16:creationId xmlns="" xmlns:a16="http://schemas.microsoft.com/office/drawing/2014/main" id="{00000000-0008-0000-02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1963" y="29317950"/>
          <a:ext cx="4943475" cy="6238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384174</xdr:colOff>
      <xdr:row>203</xdr:row>
      <xdr:rowOff>157163</xdr:rowOff>
    </xdr:from>
    <xdr:to>
      <xdr:col>8</xdr:col>
      <xdr:colOff>412749</xdr:colOff>
      <xdr:row>244</xdr:row>
      <xdr:rowOff>179055</xdr:rowOff>
    </xdr:to>
    <xdr:pic>
      <xdr:nvPicPr>
        <xdr:cNvPr id="6" name="Picture 18">
          <a:extLst>
            <a:ext uri="{FF2B5EF4-FFF2-40B4-BE49-F238E27FC236}">
              <a16:creationId xmlns="" xmlns:a16="http://schemas.microsoft.com/office/drawing/2014/main" id="{00000000-0008-0000-02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4174" y="38828663"/>
          <a:ext cx="5286375" cy="78323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142875</xdr:colOff>
      <xdr:row>253</xdr:row>
      <xdr:rowOff>39687</xdr:rowOff>
    </xdr:from>
    <xdr:to>
      <xdr:col>8</xdr:col>
      <xdr:colOff>206375</xdr:colOff>
      <xdr:row>290</xdr:row>
      <xdr:rowOff>159922</xdr:rowOff>
    </xdr:to>
    <xdr:pic>
      <xdr:nvPicPr>
        <xdr:cNvPr id="7" name="Picture 19">
          <a:extLst>
            <a:ext uri="{FF2B5EF4-FFF2-40B4-BE49-F238E27FC236}">
              <a16:creationId xmlns="" xmlns:a16="http://schemas.microsoft.com/office/drawing/2014/main" id="{00000000-0008-0000-02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48236187"/>
          <a:ext cx="5321300" cy="71687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~1\SUZANA~1\LOCALS~1\Temp\277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NACIJA"/>
      <sheetName val="REKAPITULACIJA"/>
      <sheetName val="Sheet3"/>
    </sheetNames>
    <sheetDataSet>
      <sheetData sheetId="0" refreshError="1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Tema sustava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I46"/>
  <sheetViews>
    <sheetView tabSelected="1" view="pageLayout" zoomScaleNormal="100" workbookViewId="0">
      <selection activeCell="F22" sqref="F22"/>
    </sheetView>
  </sheetViews>
  <sheetFormatPr defaultRowHeight="15"/>
  <sheetData>
    <row r="2" spans="1:5" ht="30.75" customHeight="1">
      <c r="E2" t="s">
        <v>1</v>
      </c>
    </row>
    <row r="3" spans="1:5">
      <c r="E3" t="s">
        <v>2</v>
      </c>
    </row>
    <row r="4" spans="1:5">
      <c r="A4" t="s">
        <v>3</v>
      </c>
      <c r="E4" t="s">
        <v>4</v>
      </c>
    </row>
    <row r="12" spans="1:5" s="1" customFormat="1">
      <c r="A12" s="1" t="s">
        <v>16</v>
      </c>
    </row>
    <row r="13" spans="1:5" s="1" customFormat="1">
      <c r="A13" s="1" t="s">
        <v>5</v>
      </c>
    </row>
    <row r="14" spans="1:5" s="1" customFormat="1">
      <c r="A14" s="1" t="s">
        <v>149</v>
      </c>
    </row>
    <row r="15" spans="1:5" s="1" customFormat="1">
      <c r="A15" s="2"/>
      <c r="B15" s="2"/>
      <c r="C15" s="2"/>
      <c r="D15" s="2"/>
      <c r="E15" s="2"/>
    </row>
    <row r="17" spans="1:9" s="1" customFormat="1">
      <c r="A17" s="1" t="s">
        <v>150</v>
      </c>
    </row>
    <row r="18" spans="1:9" s="1" customFormat="1">
      <c r="B18" s="1" t="s">
        <v>158</v>
      </c>
    </row>
    <row r="26" spans="1:9" ht="26.25">
      <c r="C26" s="196" t="s">
        <v>0</v>
      </c>
      <c r="D26" s="196"/>
      <c r="E26" s="196"/>
      <c r="F26" s="196"/>
      <c r="G26" s="196"/>
    </row>
    <row r="27" spans="1:9">
      <c r="A27" s="197" t="s">
        <v>151</v>
      </c>
      <c r="B27" s="197"/>
      <c r="C27" s="197"/>
      <c r="D27" s="197"/>
      <c r="E27" s="197"/>
      <c r="F27" s="197"/>
      <c r="G27" s="197"/>
      <c r="H27" s="197"/>
      <c r="I27" s="197"/>
    </row>
    <row r="28" spans="1:9">
      <c r="A28" s="197"/>
      <c r="B28" s="197"/>
      <c r="C28" s="197"/>
      <c r="D28" s="197"/>
      <c r="E28" s="197"/>
      <c r="F28" s="197"/>
      <c r="G28" s="197"/>
      <c r="H28" s="197"/>
      <c r="I28" s="197"/>
    </row>
    <row r="29" spans="1:9">
      <c r="A29" s="197" t="s">
        <v>157</v>
      </c>
      <c r="B29" s="197"/>
      <c r="C29" s="197"/>
      <c r="D29" s="197"/>
      <c r="E29" s="197"/>
      <c r="F29" s="197"/>
      <c r="G29" s="197"/>
      <c r="H29" s="197"/>
      <c r="I29" s="197"/>
    </row>
    <row r="35" spans="3:6">
      <c r="F35" t="s">
        <v>6</v>
      </c>
    </row>
    <row r="36" spans="3:6">
      <c r="F36" t="s">
        <v>7</v>
      </c>
    </row>
    <row r="43" spans="3:6">
      <c r="C43" t="s">
        <v>8</v>
      </c>
    </row>
    <row r="44" spans="3:6">
      <c r="C44" t="s">
        <v>9</v>
      </c>
    </row>
    <row r="46" spans="3:6">
      <c r="C46" t="s">
        <v>152</v>
      </c>
    </row>
  </sheetData>
  <mergeCells count="4">
    <mergeCell ref="C26:G26"/>
    <mergeCell ref="A27:I27"/>
    <mergeCell ref="A28:I28"/>
    <mergeCell ref="A29:I29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H24"/>
  <sheetViews>
    <sheetView view="pageLayout" zoomScaleNormal="100" workbookViewId="0">
      <selection activeCell="C39" sqref="C39"/>
    </sheetView>
  </sheetViews>
  <sheetFormatPr defaultRowHeight="15"/>
  <cols>
    <col min="3" max="3" width="21.85546875" bestFit="1" customWidth="1"/>
    <col min="4" max="4" width="36.7109375" bestFit="1" customWidth="1"/>
  </cols>
  <sheetData>
    <row r="2" spans="2:8" ht="18" customHeight="1">
      <c r="D2" s="198" t="s">
        <v>1</v>
      </c>
      <c r="E2" s="198"/>
      <c r="F2" s="3"/>
      <c r="G2" s="3"/>
      <c r="H2" s="3"/>
    </row>
    <row r="3" spans="2:8" ht="18" customHeight="1">
      <c r="D3" s="198" t="s">
        <v>2</v>
      </c>
      <c r="E3" s="198"/>
      <c r="F3" s="3"/>
      <c r="G3" s="3"/>
      <c r="H3" s="3"/>
    </row>
    <row r="4" spans="2:8">
      <c r="D4" t="s">
        <v>4</v>
      </c>
      <c r="E4" s="6"/>
      <c r="F4" s="3"/>
      <c r="G4" s="3"/>
      <c r="H4" s="3"/>
    </row>
    <row r="5" spans="2:8">
      <c r="E5" s="6"/>
      <c r="F5" s="3"/>
      <c r="G5" s="3"/>
      <c r="H5" s="3"/>
    </row>
    <row r="6" spans="2:8">
      <c r="E6" s="6"/>
      <c r="F6" s="3"/>
      <c r="G6" s="3"/>
      <c r="H6" s="3"/>
    </row>
    <row r="7" spans="2:8">
      <c r="E7" s="6"/>
      <c r="F7" s="3"/>
      <c r="G7" s="3"/>
      <c r="H7" s="3"/>
    </row>
    <row r="12" spans="2:8">
      <c r="B12" s="7" t="s">
        <v>130</v>
      </c>
    </row>
    <row r="14" spans="2:8">
      <c r="C14" s="8" t="s">
        <v>131</v>
      </c>
      <c r="D14" s="8"/>
      <c r="E14" s="8"/>
    </row>
    <row r="16" spans="2:8">
      <c r="C16" t="s">
        <v>132</v>
      </c>
    </row>
    <row r="17" spans="3:4">
      <c r="C17" t="s">
        <v>133</v>
      </c>
    </row>
    <row r="18" spans="3:4">
      <c r="C18" t="s">
        <v>134</v>
      </c>
    </row>
    <row r="20" spans="3:4">
      <c r="C20" s="9" t="s">
        <v>135</v>
      </c>
      <c r="D20" s="1"/>
    </row>
    <row r="21" spans="3:4">
      <c r="C21" s="10"/>
      <c r="D21" s="1"/>
    </row>
    <row r="22" spans="3:4">
      <c r="C22" s="10" t="s">
        <v>136</v>
      </c>
    </row>
    <row r="24" spans="3:4">
      <c r="C24" s="1"/>
    </row>
  </sheetData>
  <mergeCells count="2">
    <mergeCell ref="D2:E2"/>
    <mergeCell ref="D3:E3"/>
  </mergeCells>
  <pageMargins left="0.7" right="0.7" top="0.75" bottom="0.75" header="0.3" footer="0.3"/>
  <pageSetup paperSize="9" orientation="portrait" r:id="rId1"/>
  <headerFooter>
    <oddHeader>&amp;LInvestitor:
Općina Peteranec&amp;CIzrada parkirališta uz groblje
u naselju SIGETEC&amp;RPetgrad d.o.o.
A.Starčevića 16a, Koprivnica</oddHeader>
    <oddFooter>&amp;C&amp;P/&amp;N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202"/>
  <sheetViews>
    <sheetView view="pageLayout" zoomScale="96" zoomScaleNormal="100" zoomScalePageLayoutView="96" workbookViewId="0">
      <selection activeCell="I23" sqref="I23"/>
    </sheetView>
  </sheetViews>
  <sheetFormatPr defaultRowHeight="15"/>
  <sheetData>
    <row r="2" spans="1:1">
      <c r="A2" t="s">
        <v>137</v>
      </c>
    </row>
    <row r="202" spans="1:1">
      <c r="A202" t="s">
        <v>138</v>
      </c>
    </row>
  </sheetData>
  <pageMargins left="0.7" right="0.7" top="0.75" bottom="0.75" header="0.3" footer="0.3"/>
  <pageSetup paperSize="9" orientation="portrait" r:id="rId1"/>
  <headerFooter>
    <oddHeader>&amp;LInvestitor:
Općina Peteranec&amp;CIzrada parkirališta uz groblje
u naselju SIGETEC&amp;RPetgrad d.o.o.
A.Starčevića 16a, Koprivnica</oddHeader>
    <oddFooter>&amp;C&amp;P/&amp;N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1"/>
  <sheetViews>
    <sheetView view="pageLayout" zoomScaleNormal="100" workbookViewId="0">
      <selection activeCell="H57" sqref="H57"/>
    </sheetView>
  </sheetViews>
  <sheetFormatPr defaultRowHeight="15"/>
  <cols>
    <col min="1" max="1" width="9.140625" style="11"/>
    <col min="2" max="2" width="40.140625" style="11" customWidth="1"/>
    <col min="3" max="16384" width="9.140625" style="11"/>
  </cols>
  <sheetData>
    <row r="1" spans="1:6" ht="26.25">
      <c r="A1" s="200" t="s">
        <v>139</v>
      </c>
      <c r="B1" s="200"/>
      <c r="C1" s="200"/>
      <c r="D1" s="200"/>
      <c r="E1" s="200"/>
      <c r="F1" s="200"/>
    </row>
    <row r="2" spans="1:6" ht="45" customHeight="1">
      <c r="A2" s="201" t="s">
        <v>140</v>
      </c>
      <c r="B2" s="199"/>
      <c r="C2" s="199"/>
      <c r="D2" s="199"/>
      <c r="E2" s="199"/>
      <c r="F2" s="199"/>
    </row>
    <row r="3" spans="1:6" ht="118.5" customHeight="1">
      <c r="A3" s="199" t="s">
        <v>141</v>
      </c>
      <c r="B3" s="199"/>
      <c r="C3" s="199"/>
      <c r="D3" s="199"/>
      <c r="E3" s="199"/>
      <c r="F3" s="199"/>
    </row>
    <row r="4" spans="1:6" ht="33" customHeight="1">
      <c r="A4" s="199" t="s">
        <v>142</v>
      </c>
      <c r="B4" s="199"/>
      <c r="C4" s="199"/>
      <c r="D4" s="199"/>
      <c r="E4" s="199"/>
      <c r="F4" s="199"/>
    </row>
    <row r="5" spans="1:6" ht="63" customHeight="1">
      <c r="A5" s="199" t="s">
        <v>143</v>
      </c>
      <c r="B5" s="199"/>
      <c r="C5" s="199"/>
      <c r="D5" s="199"/>
      <c r="E5" s="199"/>
      <c r="F5" s="199"/>
    </row>
    <row r="6" spans="1:6" ht="33.75" customHeight="1">
      <c r="A6" s="199" t="s">
        <v>144</v>
      </c>
      <c r="B6" s="199"/>
      <c r="C6" s="199"/>
      <c r="D6" s="199"/>
      <c r="E6" s="199"/>
      <c r="F6" s="199"/>
    </row>
    <row r="7" spans="1:6" ht="115.5" customHeight="1">
      <c r="A7" s="199" t="s">
        <v>145</v>
      </c>
      <c r="B7" s="199"/>
      <c r="C7" s="199"/>
      <c r="D7" s="199"/>
      <c r="E7" s="199"/>
      <c r="F7" s="199"/>
    </row>
    <row r="8" spans="1:6" ht="60.75" customHeight="1">
      <c r="A8" s="199" t="s">
        <v>146</v>
      </c>
      <c r="B8" s="199"/>
      <c r="C8" s="199"/>
      <c r="D8" s="199"/>
      <c r="E8" s="199"/>
      <c r="F8" s="199"/>
    </row>
    <row r="9" spans="1:6" ht="30" customHeight="1">
      <c r="A9" s="201" t="s">
        <v>147</v>
      </c>
      <c r="B9" s="201"/>
      <c r="C9" s="201"/>
      <c r="D9" s="201"/>
      <c r="E9" s="201"/>
      <c r="F9" s="201"/>
    </row>
    <row r="10" spans="1:6" ht="31.5" customHeight="1">
      <c r="A10" s="202" t="s">
        <v>148</v>
      </c>
      <c r="B10" s="202"/>
      <c r="C10" s="202"/>
      <c r="D10" s="202"/>
      <c r="E10" s="202"/>
      <c r="F10" s="202"/>
    </row>
    <row r="11" spans="1:6">
      <c r="A11" s="203"/>
      <c r="B11" s="203"/>
      <c r="C11" s="203"/>
      <c r="D11" s="203"/>
      <c r="E11" s="203"/>
      <c r="F11" s="203"/>
    </row>
  </sheetData>
  <mergeCells count="11">
    <mergeCell ref="A7:F7"/>
    <mergeCell ref="A8:F8"/>
    <mergeCell ref="A9:F9"/>
    <mergeCell ref="A10:F10"/>
    <mergeCell ref="A11:F11"/>
    <mergeCell ref="A6:F6"/>
    <mergeCell ref="A1:F1"/>
    <mergeCell ref="A2:F2"/>
    <mergeCell ref="A3:F3"/>
    <mergeCell ref="A4:F4"/>
    <mergeCell ref="A5:F5"/>
  </mergeCells>
  <pageMargins left="0.7" right="0.7" top="0.75" bottom="0.75" header="0.3" footer="0.3"/>
  <pageSetup paperSize="9" orientation="portrait" verticalDpi="0" r:id="rId1"/>
  <headerFooter>
    <oddHeader>&amp;LInvestitor:
Općina Peteranec&amp;CIzrada parkirališta uz groblje
u naselju SIGETEC&amp;RPetgrad d.o.o.
A.Starčevića 16a, Koprivnica</oddHeader>
    <oddFooter>&amp;C&amp;P/&amp;N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6"/>
  <dimension ref="A1:IU143"/>
  <sheetViews>
    <sheetView showZeros="0" view="pageLayout" zoomScaleNormal="95" zoomScaleSheetLayoutView="95" workbookViewId="0">
      <selection activeCell="E10" sqref="E10"/>
    </sheetView>
  </sheetViews>
  <sheetFormatPr defaultColWidth="11.5703125" defaultRowHeight="11.25"/>
  <cols>
    <col min="1" max="1" width="6.28515625" style="78" customWidth="1"/>
    <col min="2" max="2" width="52.85546875" style="79" customWidth="1"/>
    <col min="3" max="3" width="5.42578125" style="80" customWidth="1"/>
    <col min="4" max="4" width="8.85546875" style="81" customWidth="1"/>
    <col min="5" max="5" width="10.42578125" style="81" customWidth="1"/>
    <col min="6" max="6" width="15" style="82" customWidth="1"/>
    <col min="7" max="255" width="11.5703125" style="40"/>
    <col min="256" max="256" width="6.28515625" style="40" customWidth="1"/>
    <col min="257" max="257" width="53.7109375" style="40" customWidth="1"/>
    <col min="258" max="258" width="2.28515625" style="40" customWidth="1"/>
    <col min="259" max="259" width="5.42578125" style="40" customWidth="1"/>
    <col min="260" max="260" width="10.7109375" style="40" customWidth="1"/>
    <col min="261" max="261" width="11" style="40" customWidth="1"/>
    <col min="262" max="262" width="15" style="40" customWidth="1"/>
    <col min="263" max="511" width="11.5703125" style="40"/>
    <col min="512" max="512" width="6.28515625" style="40" customWidth="1"/>
    <col min="513" max="513" width="53.7109375" style="40" customWidth="1"/>
    <col min="514" max="514" width="2.28515625" style="40" customWidth="1"/>
    <col min="515" max="515" width="5.42578125" style="40" customWidth="1"/>
    <col min="516" max="516" width="10.7109375" style="40" customWidth="1"/>
    <col min="517" max="517" width="11" style="40" customWidth="1"/>
    <col min="518" max="518" width="15" style="40" customWidth="1"/>
    <col min="519" max="767" width="11.5703125" style="40"/>
    <col min="768" max="768" width="6.28515625" style="40" customWidth="1"/>
    <col min="769" max="769" width="53.7109375" style="40" customWidth="1"/>
    <col min="770" max="770" width="2.28515625" style="40" customWidth="1"/>
    <col min="771" max="771" width="5.42578125" style="40" customWidth="1"/>
    <col min="772" max="772" width="10.7109375" style="40" customWidth="1"/>
    <col min="773" max="773" width="11" style="40" customWidth="1"/>
    <col min="774" max="774" width="15" style="40" customWidth="1"/>
    <col min="775" max="1023" width="11.5703125" style="40"/>
    <col min="1024" max="1024" width="6.28515625" style="40" customWidth="1"/>
    <col min="1025" max="1025" width="53.7109375" style="40" customWidth="1"/>
    <col min="1026" max="1026" width="2.28515625" style="40" customWidth="1"/>
    <col min="1027" max="1027" width="5.42578125" style="40" customWidth="1"/>
    <col min="1028" max="1028" width="10.7109375" style="40" customWidth="1"/>
    <col min="1029" max="1029" width="11" style="40" customWidth="1"/>
    <col min="1030" max="1030" width="15" style="40" customWidth="1"/>
    <col min="1031" max="1279" width="11.5703125" style="40"/>
    <col min="1280" max="1280" width="6.28515625" style="40" customWidth="1"/>
    <col min="1281" max="1281" width="53.7109375" style="40" customWidth="1"/>
    <col min="1282" max="1282" width="2.28515625" style="40" customWidth="1"/>
    <col min="1283" max="1283" width="5.42578125" style="40" customWidth="1"/>
    <col min="1284" max="1284" width="10.7109375" style="40" customWidth="1"/>
    <col min="1285" max="1285" width="11" style="40" customWidth="1"/>
    <col min="1286" max="1286" width="15" style="40" customWidth="1"/>
    <col min="1287" max="1535" width="11.5703125" style="40"/>
    <col min="1536" max="1536" width="6.28515625" style="40" customWidth="1"/>
    <col min="1537" max="1537" width="53.7109375" style="40" customWidth="1"/>
    <col min="1538" max="1538" width="2.28515625" style="40" customWidth="1"/>
    <col min="1539" max="1539" width="5.42578125" style="40" customWidth="1"/>
    <col min="1540" max="1540" width="10.7109375" style="40" customWidth="1"/>
    <col min="1541" max="1541" width="11" style="40" customWidth="1"/>
    <col min="1542" max="1542" width="15" style="40" customWidth="1"/>
    <col min="1543" max="1791" width="11.5703125" style="40"/>
    <col min="1792" max="1792" width="6.28515625" style="40" customWidth="1"/>
    <col min="1793" max="1793" width="53.7109375" style="40" customWidth="1"/>
    <col min="1794" max="1794" width="2.28515625" style="40" customWidth="1"/>
    <col min="1795" max="1795" width="5.42578125" style="40" customWidth="1"/>
    <col min="1796" max="1796" width="10.7109375" style="40" customWidth="1"/>
    <col min="1797" max="1797" width="11" style="40" customWidth="1"/>
    <col min="1798" max="1798" width="15" style="40" customWidth="1"/>
    <col min="1799" max="2047" width="11.5703125" style="40"/>
    <col min="2048" max="2048" width="6.28515625" style="40" customWidth="1"/>
    <col min="2049" max="2049" width="53.7109375" style="40" customWidth="1"/>
    <col min="2050" max="2050" width="2.28515625" style="40" customWidth="1"/>
    <col min="2051" max="2051" width="5.42578125" style="40" customWidth="1"/>
    <col min="2052" max="2052" width="10.7109375" style="40" customWidth="1"/>
    <col min="2053" max="2053" width="11" style="40" customWidth="1"/>
    <col min="2054" max="2054" width="15" style="40" customWidth="1"/>
    <col min="2055" max="2303" width="11.5703125" style="40"/>
    <col min="2304" max="2304" width="6.28515625" style="40" customWidth="1"/>
    <col min="2305" max="2305" width="53.7109375" style="40" customWidth="1"/>
    <col min="2306" max="2306" width="2.28515625" style="40" customWidth="1"/>
    <col min="2307" max="2307" width="5.42578125" style="40" customWidth="1"/>
    <col min="2308" max="2308" width="10.7109375" style="40" customWidth="1"/>
    <col min="2309" max="2309" width="11" style="40" customWidth="1"/>
    <col min="2310" max="2310" width="15" style="40" customWidth="1"/>
    <col min="2311" max="2559" width="11.5703125" style="40"/>
    <col min="2560" max="2560" width="6.28515625" style="40" customWidth="1"/>
    <col min="2561" max="2561" width="53.7109375" style="40" customWidth="1"/>
    <col min="2562" max="2562" width="2.28515625" style="40" customWidth="1"/>
    <col min="2563" max="2563" width="5.42578125" style="40" customWidth="1"/>
    <col min="2564" max="2564" width="10.7109375" style="40" customWidth="1"/>
    <col min="2565" max="2565" width="11" style="40" customWidth="1"/>
    <col min="2566" max="2566" width="15" style="40" customWidth="1"/>
    <col min="2567" max="2815" width="11.5703125" style="40"/>
    <col min="2816" max="2816" width="6.28515625" style="40" customWidth="1"/>
    <col min="2817" max="2817" width="53.7109375" style="40" customWidth="1"/>
    <col min="2818" max="2818" width="2.28515625" style="40" customWidth="1"/>
    <col min="2819" max="2819" width="5.42578125" style="40" customWidth="1"/>
    <col min="2820" max="2820" width="10.7109375" style="40" customWidth="1"/>
    <col min="2821" max="2821" width="11" style="40" customWidth="1"/>
    <col min="2822" max="2822" width="15" style="40" customWidth="1"/>
    <col min="2823" max="3071" width="11.5703125" style="40"/>
    <col min="3072" max="3072" width="6.28515625" style="40" customWidth="1"/>
    <col min="3073" max="3073" width="53.7109375" style="40" customWidth="1"/>
    <col min="3074" max="3074" width="2.28515625" style="40" customWidth="1"/>
    <col min="3075" max="3075" width="5.42578125" style="40" customWidth="1"/>
    <col min="3076" max="3076" width="10.7109375" style="40" customWidth="1"/>
    <col min="3077" max="3077" width="11" style="40" customWidth="1"/>
    <col min="3078" max="3078" width="15" style="40" customWidth="1"/>
    <col min="3079" max="3327" width="11.5703125" style="40"/>
    <col min="3328" max="3328" width="6.28515625" style="40" customWidth="1"/>
    <col min="3329" max="3329" width="53.7109375" style="40" customWidth="1"/>
    <col min="3330" max="3330" width="2.28515625" style="40" customWidth="1"/>
    <col min="3331" max="3331" width="5.42578125" style="40" customWidth="1"/>
    <col min="3332" max="3332" width="10.7109375" style="40" customWidth="1"/>
    <col min="3333" max="3333" width="11" style="40" customWidth="1"/>
    <col min="3334" max="3334" width="15" style="40" customWidth="1"/>
    <col min="3335" max="3583" width="11.5703125" style="40"/>
    <col min="3584" max="3584" width="6.28515625" style="40" customWidth="1"/>
    <col min="3585" max="3585" width="53.7109375" style="40" customWidth="1"/>
    <col min="3586" max="3586" width="2.28515625" style="40" customWidth="1"/>
    <col min="3587" max="3587" width="5.42578125" style="40" customWidth="1"/>
    <col min="3588" max="3588" width="10.7109375" style="40" customWidth="1"/>
    <col min="3589" max="3589" width="11" style="40" customWidth="1"/>
    <col min="3590" max="3590" width="15" style="40" customWidth="1"/>
    <col min="3591" max="3839" width="11.5703125" style="40"/>
    <col min="3840" max="3840" width="6.28515625" style="40" customWidth="1"/>
    <col min="3841" max="3841" width="53.7109375" style="40" customWidth="1"/>
    <col min="3842" max="3842" width="2.28515625" style="40" customWidth="1"/>
    <col min="3843" max="3843" width="5.42578125" style="40" customWidth="1"/>
    <col min="3844" max="3844" width="10.7109375" style="40" customWidth="1"/>
    <col min="3845" max="3845" width="11" style="40" customWidth="1"/>
    <col min="3846" max="3846" width="15" style="40" customWidth="1"/>
    <col min="3847" max="4095" width="11.5703125" style="40"/>
    <col min="4096" max="4096" width="6.28515625" style="40" customWidth="1"/>
    <col min="4097" max="4097" width="53.7109375" style="40" customWidth="1"/>
    <col min="4098" max="4098" width="2.28515625" style="40" customWidth="1"/>
    <col min="4099" max="4099" width="5.42578125" style="40" customWidth="1"/>
    <col min="4100" max="4100" width="10.7109375" style="40" customWidth="1"/>
    <col min="4101" max="4101" width="11" style="40" customWidth="1"/>
    <col min="4102" max="4102" width="15" style="40" customWidth="1"/>
    <col min="4103" max="4351" width="11.5703125" style="40"/>
    <col min="4352" max="4352" width="6.28515625" style="40" customWidth="1"/>
    <col min="4353" max="4353" width="53.7109375" style="40" customWidth="1"/>
    <col min="4354" max="4354" width="2.28515625" style="40" customWidth="1"/>
    <col min="4355" max="4355" width="5.42578125" style="40" customWidth="1"/>
    <col min="4356" max="4356" width="10.7109375" style="40" customWidth="1"/>
    <col min="4357" max="4357" width="11" style="40" customWidth="1"/>
    <col min="4358" max="4358" width="15" style="40" customWidth="1"/>
    <col min="4359" max="4607" width="11.5703125" style="40"/>
    <col min="4608" max="4608" width="6.28515625" style="40" customWidth="1"/>
    <col min="4609" max="4609" width="53.7109375" style="40" customWidth="1"/>
    <col min="4610" max="4610" width="2.28515625" style="40" customWidth="1"/>
    <col min="4611" max="4611" width="5.42578125" style="40" customWidth="1"/>
    <col min="4612" max="4612" width="10.7109375" style="40" customWidth="1"/>
    <col min="4613" max="4613" width="11" style="40" customWidth="1"/>
    <col min="4614" max="4614" width="15" style="40" customWidth="1"/>
    <col min="4615" max="4863" width="11.5703125" style="40"/>
    <col min="4864" max="4864" width="6.28515625" style="40" customWidth="1"/>
    <col min="4865" max="4865" width="53.7109375" style="40" customWidth="1"/>
    <col min="4866" max="4866" width="2.28515625" style="40" customWidth="1"/>
    <col min="4867" max="4867" width="5.42578125" style="40" customWidth="1"/>
    <col min="4868" max="4868" width="10.7109375" style="40" customWidth="1"/>
    <col min="4869" max="4869" width="11" style="40" customWidth="1"/>
    <col min="4870" max="4870" width="15" style="40" customWidth="1"/>
    <col min="4871" max="5119" width="11.5703125" style="40"/>
    <col min="5120" max="5120" width="6.28515625" style="40" customWidth="1"/>
    <col min="5121" max="5121" width="53.7109375" style="40" customWidth="1"/>
    <col min="5122" max="5122" width="2.28515625" style="40" customWidth="1"/>
    <col min="5123" max="5123" width="5.42578125" style="40" customWidth="1"/>
    <col min="5124" max="5124" width="10.7109375" style="40" customWidth="1"/>
    <col min="5125" max="5125" width="11" style="40" customWidth="1"/>
    <col min="5126" max="5126" width="15" style="40" customWidth="1"/>
    <col min="5127" max="5375" width="11.5703125" style="40"/>
    <col min="5376" max="5376" width="6.28515625" style="40" customWidth="1"/>
    <col min="5377" max="5377" width="53.7109375" style="40" customWidth="1"/>
    <col min="5378" max="5378" width="2.28515625" style="40" customWidth="1"/>
    <col min="5379" max="5379" width="5.42578125" style="40" customWidth="1"/>
    <col min="5380" max="5380" width="10.7109375" style="40" customWidth="1"/>
    <col min="5381" max="5381" width="11" style="40" customWidth="1"/>
    <col min="5382" max="5382" width="15" style="40" customWidth="1"/>
    <col min="5383" max="5631" width="11.5703125" style="40"/>
    <col min="5632" max="5632" width="6.28515625" style="40" customWidth="1"/>
    <col min="5633" max="5633" width="53.7109375" style="40" customWidth="1"/>
    <col min="5634" max="5634" width="2.28515625" style="40" customWidth="1"/>
    <col min="5635" max="5635" width="5.42578125" style="40" customWidth="1"/>
    <col min="5636" max="5636" width="10.7109375" style="40" customWidth="1"/>
    <col min="5637" max="5637" width="11" style="40" customWidth="1"/>
    <col min="5638" max="5638" width="15" style="40" customWidth="1"/>
    <col min="5639" max="5887" width="11.5703125" style="40"/>
    <col min="5888" max="5888" width="6.28515625" style="40" customWidth="1"/>
    <col min="5889" max="5889" width="53.7109375" style="40" customWidth="1"/>
    <col min="5890" max="5890" width="2.28515625" style="40" customWidth="1"/>
    <col min="5891" max="5891" width="5.42578125" style="40" customWidth="1"/>
    <col min="5892" max="5892" width="10.7109375" style="40" customWidth="1"/>
    <col min="5893" max="5893" width="11" style="40" customWidth="1"/>
    <col min="5894" max="5894" width="15" style="40" customWidth="1"/>
    <col min="5895" max="6143" width="11.5703125" style="40"/>
    <col min="6144" max="6144" width="6.28515625" style="40" customWidth="1"/>
    <col min="6145" max="6145" width="53.7109375" style="40" customWidth="1"/>
    <col min="6146" max="6146" width="2.28515625" style="40" customWidth="1"/>
    <col min="6147" max="6147" width="5.42578125" style="40" customWidth="1"/>
    <col min="6148" max="6148" width="10.7109375" style="40" customWidth="1"/>
    <col min="6149" max="6149" width="11" style="40" customWidth="1"/>
    <col min="6150" max="6150" width="15" style="40" customWidth="1"/>
    <col min="6151" max="6399" width="11.5703125" style="40"/>
    <col min="6400" max="6400" width="6.28515625" style="40" customWidth="1"/>
    <col min="6401" max="6401" width="53.7109375" style="40" customWidth="1"/>
    <col min="6402" max="6402" width="2.28515625" style="40" customWidth="1"/>
    <col min="6403" max="6403" width="5.42578125" style="40" customWidth="1"/>
    <col min="6404" max="6404" width="10.7109375" style="40" customWidth="1"/>
    <col min="6405" max="6405" width="11" style="40" customWidth="1"/>
    <col min="6406" max="6406" width="15" style="40" customWidth="1"/>
    <col min="6407" max="6655" width="11.5703125" style="40"/>
    <col min="6656" max="6656" width="6.28515625" style="40" customWidth="1"/>
    <col min="6657" max="6657" width="53.7109375" style="40" customWidth="1"/>
    <col min="6658" max="6658" width="2.28515625" style="40" customWidth="1"/>
    <col min="6659" max="6659" width="5.42578125" style="40" customWidth="1"/>
    <col min="6660" max="6660" width="10.7109375" style="40" customWidth="1"/>
    <col min="6661" max="6661" width="11" style="40" customWidth="1"/>
    <col min="6662" max="6662" width="15" style="40" customWidth="1"/>
    <col min="6663" max="6911" width="11.5703125" style="40"/>
    <col min="6912" max="6912" width="6.28515625" style="40" customWidth="1"/>
    <col min="6913" max="6913" width="53.7109375" style="40" customWidth="1"/>
    <col min="6914" max="6914" width="2.28515625" style="40" customWidth="1"/>
    <col min="6915" max="6915" width="5.42578125" style="40" customWidth="1"/>
    <col min="6916" max="6916" width="10.7109375" style="40" customWidth="1"/>
    <col min="6917" max="6917" width="11" style="40" customWidth="1"/>
    <col min="6918" max="6918" width="15" style="40" customWidth="1"/>
    <col min="6919" max="7167" width="11.5703125" style="40"/>
    <col min="7168" max="7168" width="6.28515625" style="40" customWidth="1"/>
    <col min="7169" max="7169" width="53.7109375" style="40" customWidth="1"/>
    <col min="7170" max="7170" width="2.28515625" style="40" customWidth="1"/>
    <col min="7171" max="7171" width="5.42578125" style="40" customWidth="1"/>
    <col min="7172" max="7172" width="10.7109375" style="40" customWidth="1"/>
    <col min="7173" max="7173" width="11" style="40" customWidth="1"/>
    <col min="7174" max="7174" width="15" style="40" customWidth="1"/>
    <col min="7175" max="7423" width="11.5703125" style="40"/>
    <col min="7424" max="7424" width="6.28515625" style="40" customWidth="1"/>
    <col min="7425" max="7425" width="53.7109375" style="40" customWidth="1"/>
    <col min="7426" max="7426" width="2.28515625" style="40" customWidth="1"/>
    <col min="7427" max="7427" width="5.42578125" style="40" customWidth="1"/>
    <col min="7428" max="7428" width="10.7109375" style="40" customWidth="1"/>
    <col min="7429" max="7429" width="11" style="40" customWidth="1"/>
    <col min="7430" max="7430" width="15" style="40" customWidth="1"/>
    <col min="7431" max="7679" width="11.5703125" style="40"/>
    <col min="7680" max="7680" width="6.28515625" style="40" customWidth="1"/>
    <col min="7681" max="7681" width="53.7109375" style="40" customWidth="1"/>
    <col min="7682" max="7682" width="2.28515625" style="40" customWidth="1"/>
    <col min="7683" max="7683" width="5.42578125" style="40" customWidth="1"/>
    <col min="7684" max="7684" width="10.7109375" style="40" customWidth="1"/>
    <col min="7685" max="7685" width="11" style="40" customWidth="1"/>
    <col min="7686" max="7686" width="15" style="40" customWidth="1"/>
    <col min="7687" max="7935" width="11.5703125" style="40"/>
    <col min="7936" max="7936" width="6.28515625" style="40" customWidth="1"/>
    <col min="7937" max="7937" width="53.7109375" style="40" customWidth="1"/>
    <col min="7938" max="7938" width="2.28515625" style="40" customWidth="1"/>
    <col min="7939" max="7939" width="5.42578125" style="40" customWidth="1"/>
    <col min="7940" max="7940" width="10.7109375" style="40" customWidth="1"/>
    <col min="7941" max="7941" width="11" style="40" customWidth="1"/>
    <col min="7942" max="7942" width="15" style="40" customWidth="1"/>
    <col min="7943" max="8191" width="11.5703125" style="40"/>
    <col min="8192" max="8192" width="6.28515625" style="40" customWidth="1"/>
    <col min="8193" max="8193" width="53.7109375" style="40" customWidth="1"/>
    <col min="8194" max="8194" width="2.28515625" style="40" customWidth="1"/>
    <col min="8195" max="8195" width="5.42578125" style="40" customWidth="1"/>
    <col min="8196" max="8196" width="10.7109375" style="40" customWidth="1"/>
    <col min="8197" max="8197" width="11" style="40" customWidth="1"/>
    <col min="8198" max="8198" width="15" style="40" customWidth="1"/>
    <col min="8199" max="8447" width="11.5703125" style="40"/>
    <col min="8448" max="8448" width="6.28515625" style="40" customWidth="1"/>
    <col min="8449" max="8449" width="53.7109375" style="40" customWidth="1"/>
    <col min="8450" max="8450" width="2.28515625" style="40" customWidth="1"/>
    <col min="8451" max="8451" width="5.42578125" style="40" customWidth="1"/>
    <col min="8452" max="8452" width="10.7109375" style="40" customWidth="1"/>
    <col min="8453" max="8453" width="11" style="40" customWidth="1"/>
    <col min="8454" max="8454" width="15" style="40" customWidth="1"/>
    <col min="8455" max="8703" width="11.5703125" style="40"/>
    <col min="8704" max="8704" width="6.28515625" style="40" customWidth="1"/>
    <col min="8705" max="8705" width="53.7109375" style="40" customWidth="1"/>
    <col min="8706" max="8706" width="2.28515625" style="40" customWidth="1"/>
    <col min="8707" max="8707" width="5.42578125" style="40" customWidth="1"/>
    <col min="8708" max="8708" width="10.7109375" style="40" customWidth="1"/>
    <col min="8709" max="8709" width="11" style="40" customWidth="1"/>
    <col min="8710" max="8710" width="15" style="40" customWidth="1"/>
    <col min="8711" max="8959" width="11.5703125" style="40"/>
    <col min="8960" max="8960" width="6.28515625" style="40" customWidth="1"/>
    <col min="8961" max="8961" width="53.7109375" style="40" customWidth="1"/>
    <col min="8962" max="8962" width="2.28515625" style="40" customWidth="1"/>
    <col min="8963" max="8963" width="5.42578125" style="40" customWidth="1"/>
    <col min="8964" max="8964" width="10.7109375" style="40" customWidth="1"/>
    <col min="8965" max="8965" width="11" style="40" customWidth="1"/>
    <col min="8966" max="8966" width="15" style="40" customWidth="1"/>
    <col min="8967" max="9215" width="11.5703125" style="40"/>
    <col min="9216" max="9216" width="6.28515625" style="40" customWidth="1"/>
    <col min="9217" max="9217" width="53.7109375" style="40" customWidth="1"/>
    <col min="9218" max="9218" width="2.28515625" style="40" customWidth="1"/>
    <col min="9219" max="9219" width="5.42578125" style="40" customWidth="1"/>
    <col min="9220" max="9220" width="10.7109375" style="40" customWidth="1"/>
    <col min="9221" max="9221" width="11" style="40" customWidth="1"/>
    <col min="9222" max="9222" width="15" style="40" customWidth="1"/>
    <col min="9223" max="9471" width="11.5703125" style="40"/>
    <col min="9472" max="9472" width="6.28515625" style="40" customWidth="1"/>
    <col min="9473" max="9473" width="53.7109375" style="40" customWidth="1"/>
    <col min="9474" max="9474" width="2.28515625" style="40" customWidth="1"/>
    <col min="9475" max="9475" width="5.42578125" style="40" customWidth="1"/>
    <col min="9476" max="9476" width="10.7109375" style="40" customWidth="1"/>
    <col min="9477" max="9477" width="11" style="40" customWidth="1"/>
    <col min="9478" max="9478" width="15" style="40" customWidth="1"/>
    <col min="9479" max="9727" width="11.5703125" style="40"/>
    <col min="9728" max="9728" width="6.28515625" style="40" customWidth="1"/>
    <col min="9729" max="9729" width="53.7109375" style="40" customWidth="1"/>
    <col min="9730" max="9730" width="2.28515625" style="40" customWidth="1"/>
    <col min="9731" max="9731" width="5.42578125" style="40" customWidth="1"/>
    <col min="9732" max="9732" width="10.7109375" style="40" customWidth="1"/>
    <col min="9733" max="9733" width="11" style="40" customWidth="1"/>
    <col min="9734" max="9734" width="15" style="40" customWidth="1"/>
    <col min="9735" max="9983" width="11.5703125" style="40"/>
    <col min="9984" max="9984" width="6.28515625" style="40" customWidth="1"/>
    <col min="9985" max="9985" width="53.7109375" style="40" customWidth="1"/>
    <col min="9986" max="9986" width="2.28515625" style="40" customWidth="1"/>
    <col min="9987" max="9987" width="5.42578125" style="40" customWidth="1"/>
    <col min="9988" max="9988" width="10.7109375" style="40" customWidth="1"/>
    <col min="9989" max="9989" width="11" style="40" customWidth="1"/>
    <col min="9990" max="9990" width="15" style="40" customWidth="1"/>
    <col min="9991" max="10239" width="11.5703125" style="40"/>
    <col min="10240" max="10240" width="6.28515625" style="40" customWidth="1"/>
    <col min="10241" max="10241" width="53.7109375" style="40" customWidth="1"/>
    <col min="10242" max="10242" width="2.28515625" style="40" customWidth="1"/>
    <col min="10243" max="10243" width="5.42578125" style="40" customWidth="1"/>
    <col min="10244" max="10244" width="10.7109375" style="40" customWidth="1"/>
    <col min="10245" max="10245" width="11" style="40" customWidth="1"/>
    <col min="10246" max="10246" width="15" style="40" customWidth="1"/>
    <col min="10247" max="10495" width="11.5703125" style="40"/>
    <col min="10496" max="10496" width="6.28515625" style="40" customWidth="1"/>
    <col min="10497" max="10497" width="53.7109375" style="40" customWidth="1"/>
    <col min="10498" max="10498" width="2.28515625" style="40" customWidth="1"/>
    <col min="10499" max="10499" width="5.42578125" style="40" customWidth="1"/>
    <col min="10500" max="10500" width="10.7109375" style="40" customWidth="1"/>
    <col min="10501" max="10501" width="11" style="40" customWidth="1"/>
    <col min="10502" max="10502" width="15" style="40" customWidth="1"/>
    <col min="10503" max="10751" width="11.5703125" style="40"/>
    <col min="10752" max="10752" width="6.28515625" style="40" customWidth="1"/>
    <col min="10753" max="10753" width="53.7109375" style="40" customWidth="1"/>
    <col min="10754" max="10754" width="2.28515625" style="40" customWidth="1"/>
    <col min="10755" max="10755" width="5.42578125" style="40" customWidth="1"/>
    <col min="10756" max="10756" width="10.7109375" style="40" customWidth="1"/>
    <col min="10757" max="10757" width="11" style="40" customWidth="1"/>
    <col min="10758" max="10758" width="15" style="40" customWidth="1"/>
    <col min="10759" max="11007" width="11.5703125" style="40"/>
    <col min="11008" max="11008" width="6.28515625" style="40" customWidth="1"/>
    <col min="11009" max="11009" width="53.7109375" style="40" customWidth="1"/>
    <col min="11010" max="11010" width="2.28515625" style="40" customWidth="1"/>
    <col min="11011" max="11011" width="5.42578125" style="40" customWidth="1"/>
    <col min="11012" max="11012" width="10.7109375" style="40" customWidth="1"/>
    <col min="11013" max="11013" width="11" style="40" customWidth="1"/>
    <col min="11014" max="11014" width="15" style="40" customWidth="1"/>
    <col min="11015" max="11263" width="11.5703125" style="40"/>
    <col min="11264" max="11264" width="6.28515625" style="40" customWidth="1"/>
    <col min="11265" max="11265" width="53.7109375" style="40" customWidth="1"/>
    <col min="11266" max="11266" width="2.28515625" style="40" customWidth="1"/>
    <col min="11267" max="11267" width="5.42578125" style="40" customWidth="1"/>
    <col min="11268" max="11268" width="10.7109375" style="40" customWidth="1"/>
    <col min="11269" max="11269" width="11" style="40" customWidth="1"/>
    <col min="11270" max="11270" width="15" style="40" customWidth="1"/>
    <col min="11271" max="11519" width="11.5703125" style="40"/>
    <col min="11520" max="11520" width="6.28515625" style="40" customWidth="1"/>
    <col min="11521" max="11521" width="53.7109375" style="40" customWidth="1"/>
    <col min="11522" max="11522" width="2.28515625" style="40" customWidth="1"/>
    <col min="11523" max="11523" width="5.42578125" style="40" customWidth="1"/>
    <col min="11524" max="11524" width="10.7109375" style="40" customWidth="1"/>
    <col min="11525" max="11525" width="11" style="40" customWidth="1"/>
    <col min="11526" max="11526" width="15" style="40" customWidth="1"/>
    <col min="11527" max="11775" width="11.5703125" style="40"/>
    <col min="11776" max="11776" width="6.28515625" style="40" customWidth="1"/>
    <col min="11777" max="11777" width="53.7109375" style="40" customWidth="1"/>
    <col min="11778" max="11778" width="2.28515625" style="40" customWidth="1"/>
    <col min="11779" max="11779" width="5.42578125" style="40" customWidth="1"/>
    <col min="11780" max="11780" width="10.7109375" style="40" customWidth="1"/>
    <col min="11781" max="11781" width="11" style="40" customWidth="1"/>
    <col min="11782" max="11782" width="15" style="40" customWidth="1"/>
    <col min="11783" max="12031" width="11.5703125" style="40"/>
    <col min="12032" max="12032" width="6.28515625" style="40" customWidth="1"/>
    <col min="12033" max="12033" width="53.7109375" style="40" customWidth="1"/>
    <col min="12034" max="12034" width="2.28515625" style="40" customWidth="1"/>
    <col min="12035" max="12035" width="5.42578125" style="40" customWidth="1"/>
    <col min="12036" max="12036" width="10.7109375" style="40" customWidth="1"/>
    <col min="12037" max="12037" width="11" style="40" customWidth="1"/>
    <col min="12038" max="12038" width="15" style="40" customWidth="1"/>
    <col min="12039" max="12287" width="11.5703125" style="40"/>
    <col min="12288" max="12288" width="6.28515625" style="40" customWidth="1"/>
    <col min="12289" max="12289" width="53.7109375" style="40" customWidth="1"/>
    <col min="12290" max="12290" width="2.28515625" style="40" customWidth="1"/>
    <col min="12291" max="12291" width="5.42578125" style="40" customWidth="1"/>
    <col min="12292" max="12292" width="10.7109375" style="40" customWidth="1"/>
    <col min="12293" max="12293" width="11" style="40" customWidth="1"/>
    <col min="12294" max="12294" width="15" style="40" customWidth="1"/>
    <col min="12295" max="12543" width="11.5703125" style="40"/>
    <col min="12544" max="12544" width="6.28515625" style="40" customWidth="1"/>
    <col min="12545" max="12545" width="53.7109375" style="40" customWidth="1"/>
    <col min="12546" max="12546" width="2.28515625" style="40" customWidth="1"/>
    <col min="12547" max="12547" width="5.42578125" style="40" customWidth="1"/>
    <col min="12548" max="12548" width="10.7109375" style="40" customWidth="1"/>
    <col min="12549" max="12549" width="11" style="40" customWidth="1"/>
    <col min="12550" max="12550" width="15" style="40" customWidth="1"/>
    <col min="12551" max="12799" width="11.5703125" style="40"/>
    <col min="12800" max="12800" width="6.28515625" style="40" customWidth="1"/>
    <col min="12801" max="12801" width="53.7109375" style="40" customWidth="1"/>
    <col min="12802" max="12802" width="2.28515625" style="40" customWidth="1"/>
    <col min="12803" max="12803" width="5.42578125" style="40" customWidth="1"/>
    <col min="12804" max="12804" width="10.7109375" style="40" customWidth="1"/>
    <col min="12805" max="12805" width="11" style="40" customWidth="1"/>
    <col min="12806" max="12806" width="15" style="40" customWidth="1"/>
    <col min="12807" max="13055" width="11.5703125" style="40"/>
    <col min="13056" max="13056" width="6.28515625" style="40" customWidth="1"/>
    <col min="13057" max="13057" width="53.7109375" style="40" customWidth="1"/>
    <col min="13058" max="13058" width="2.28515625" style="40" customWidth="1"/>
    <col min="13059" max="13059" width="5.42578125" style="40" customWidth="1"/>
    <col min="13060" max="13060" width="10.7109375" style="40" customWidth="1"/>
    <col min="13061" max="13061" width="11" style="40" customWidth="1"/>
    <col min="13062" max="13062" width="15" style="40" customWidth="1"/>
    <col min="13063" max="13311" width="11.5703125" style="40"/>
    <col min="13312" max="13312" width="6.28515625" style="40" customWidth="1"/>
    <col min="13313" max="13313" width="53.7109375" style="40" customWidth="1"/>
    <col min="13314" max="13314" width="2.28515625" style="40" customWidth="1"/>
    <col min="13315" max="13315" width="5.42578125" style="40" customWidth="1"/>
    <col min="13316" max="13316" width="10.7109375" style="40" customWidth="1"/>
    <col min="13317" max="13317" width="11" style="40" customWidth="1"/>
    <col min="13318" max="13318" width="15" style="40" customWidth="1"/>
    <col min="13319" max="13567" width="11.5703125" style="40"/>
    <col min="13568" max="13568" width="6.28515625" style="40" customWidth="1"/>
    <col min="13569" max="13569" width="53.7109375" style="40" customWidth="1"/>
    <col min="13570" max="13570" width="2.28515625" style="40" customWidth="1"/>
    <col min="13571" max="13571" width="5.42578125" style="40" customWidth="1"/>
    <col min="13572" max="13572" width="10.7109375" style="40" customWidth="1"/>
    <col min="13573" max="13573" width="11" style="40" customWidth="1"/>
    <col min="13574" max="13574" width="15" style="40" customWidth="1"/>
    <col min="13575" max="13823" width="11.5703125" style="40"/>
    <col min="13824" max="13824" width="6.28515625" style="40" customWidth="1"/>
    <col min="13825" max="13825" width="53.7109375" style="40" customWidth="1"/>
    <col min="13826" max="13826" width="2.28515625" style="40" customWidth="1"/>
    <col min="13827" max="13827" width="5.42578125" style="40" customWidth="1"/>
    <col min="13828" max="13828" width="10.7109375" style="40" customWidth="1"/>
    <col min="13829" max="13829" width="11" style="40" customWidth="1"/>
    <col min="13830" max="13830" width="15" style="40" customWidth="1"/>
    <col min="13831" max="14079" width="11.5703125" style="40"/>
    <col min="14080" max="14080" width="6.28515625" style="40" customWidth="1"/>
    <col min="14081" max="14081" width="53.7109375" style="40" customWidth="1"/>
    <col min="14082" max="14082" width="2.28515625" style="40" customWidth="1"/>
    <col min="14083" max="14083" width="5.42578125" style="40" customWidth="1"/>
    <col min="14084" max="14084" width="10.7109375" style="40" customWidth="1"/>
    <col min="14085" max="14085" width="11" style="40" customWidth="1"/>
    <col min="14086" max="14086" width="15" style="40" customWidth="1"/>
    <col min="14087" max="14335" width="11.5703125" style="40"/>
    <col min="14336" max="14336" width="6.28515625" style="40" customWidth="1"/>
    <col min="14337" max="14337" width="53.7109375" style="40" customWidth="1"/>
    <col min="14338" max="14338" width="2.28515625" style="40" customWidth="1"/>
    <col min="14339" max="14339" width="5.42578125" style="40" customWidth="1"/>
    <col min="14340" max="14340" width="10.7109375" style="40" customWidth="1"/>
    <col min="14341" max="14341" width="11" style="40" customWidth="1"/>
    <col min="14342" max="14342" width="15" style="40" customWidth="1"/>
    <col min="14343" max="14591" width="11.5703125" style="40"/>
    <col min="14592" max="14592" width="6.28515625" style="40" customWidth="1"/>
    <col min="14593" max="14593" width="53.7109375" style="40" customWidth="1"/>
    <col min="14594" max="14594" width="2.28515625" style="40" customWidth="1"/>
    <col min="14595" max="14595" width="5.42578125" style="40" customWidth="1"/>
    <col min="14596" max="14596" width="10.7109375" style="40" customWidth="1"/>
    <col min="14597" max="14597" width="11" style="40" customWidth="1"/>
    <col min="14598" max="14598" width="15" style="40" customWidth="1"/>
    <col min="14599" max="14847" width="11.5703125" style="40"/>
    <col min="14848" max="14848" width="6.28515625" style="40" customWidth="1"/>
    <col min="14849" max="14849" width="53.7109375" style="40" customWidth="1"/>
    <col min="14850" max="14850" width="2.28515625" style="40" customWidth="1"/>
    <col min="14851" max="14851" width="5.42578125" style="40" customWidth="1"/>
    <col min="14852" max="14852" width="10.7109375" style="40" customWidth="1"/>
    <col min="14853" max="14853" width="11" style="40" customWidth="1"/>
    <col min="14854" max="14854" width="15" style="40" customWidth="1"/>
    <col min="14855" max="15103" width="11.5703125" style="40"/>
    <col min="15104" max="15104" width="6.28515625" style="40" customWidth="1"/>
    <col min="15105" max="15105" width="53.7109375" style="40" customWidth="1"/>
    <col min="15106" max="15106" width="2.28515625" style="40" customWidth="1"/>
    <col min="15107" max="15107" width="5.42578125" style="40" customWidth="1"/>
    <col min="15108" max="15108" width="10.7109375" style="40" customWidth="1"/>
    <col min="15109" max="15109" width="11" style="40" customWidth="1"/>
    <col min="15110" max="15110" width="15" style="40" customWidth="1"/>
    <col min="15111" max="15359" width="11.5703125" style="40"/>
    <col min="15360" max="15360" width="6.28515625" style="40" customWidth="1"/>
    <col min="15361" max="15361" width="53.7109375" style="40" customWidth="1"/>
    <col min="15362" max="15362" width="2.28515625" style="40" customWidth="1"/>
    <col min="15363" max="15363" width="5.42578125" style="40" customWidth="1"/>
    <col min="15364" max="15364" width="10.7109375" style="40" customWidth="1"/>
    <col min="15365" max="15365" width="11" style="40" customWidth="1"/>
    <col min="15366" max="15366" width="15" style="40" customWidth="1"/>
    <col min="15367" max="15615" width="11.5703125" style="40"/>
    <col min="15616" max="15616" width="6.28515625" style="40" customWidth="1"/>
    <col min="15617" max="15617" width="53.7109375" style="40" customWidth="1"/>
    <col min="15618" max="15618" width="2.28515625" style="40" customWidth="1"/>
    <col min="15619" max="15619" width="5.42578125" style="40" customWidth="1"/>
    <col min="15620" max="15620" width="10.7109375" style="40" customWidth="1"/>
    <col min="15621" max="15621" width="11" style="40" customWidth="1"/>
    <col min="15622" max="15622" width="15" style="40" customWidth="1"/>
    <col min="15623" max="15871" width="11.5703125" style="40"/>
    <col min="15872" max="15872" width="6.28515625" style="40" customWidth="1"/>
    <col min="15873" max="15873" width="53.7109375" style="40" customWidth="1"/>
    <col min="15874" max="15874" width="2.28515625" style="40" customWidth="1"/>
    <col min="15875" max="15875" width="5.42578125" style="40" customWidth="1"/>
    <col min="15876" max="15876" width="10.7109375" style="40" customWidth="1"/>
    <col min="15877" max="15877" width="11" style="40" customWidth="1"/>
    <col min="15878" max="15878" width="15" style="40" customWidth="1"/>
    <col min="15879" max="16127" width="11.5703125" style="40"/>
    <col min="16128" max="16128" width="6.28515625" style="40" customWidth="1"/>
    <col min="16129" max="16129" width="53.7109375" style="40" customWidth="1"/>
    <col min="16130" max="16130" width="2.28515625" style="40" customWidth="1"/>
    <col min="16131" max="16131" width="5.42578125" style="40" customWidth="1"/>
    <col min="16132" max="16132" width="10.7109375" style="40" customWidth="1"/>
    <col min="16133" max="16133" width="11" style="40" customWidth="1"/>
    <col min="16134" max="16134" width="15" style="40" customWidth="1"/>
    <col min="16135" max="16384" width="11.5703125" style="40"/>
  </cols>
  <sheetData>
    <row r="1" spans="1:255" s="15" customFormat="1" ht="25.5">
      <c r="A1" s="83" t="s">
        <v>38</v>
      </c>
      <c r="B1" s="84" t="s">
        <v>39</v>
      </c>
      <c r="C1" s="85" t="s">
        <v>40</v>
      </c>
      <c r="D1" s="86" t="s">
        <v>37</v>
      </c>
      <c r="E1" s="13" t="s">
        <v>41</v>
      </c>
      <c r="F1" s="14" t="s">
        <v>42</v>
      </c>
    </row>
    <row r="2" spans="1:255" s="18" customFormat="1" ht="13.5">
      <c r="A2" s="87"/>
      <c r="B2" s="88"/>
      <c r="C2" s="89"/>
      <c r="D2" s="90"/>
      <c r="E2" s="16"/>
      <c r="F2" s="17"/>
    </row>
    <row r="3" spans="1:255" s="21" customFormat="1" ht="15">
      <c r="A3" s="91"/>
      <c r="B3" s="92" t="s">
        <v>43</v>
      </c>
      <c r="C3" s="93"/>
      <c r="D3" s="94"/>
      <c r="E3" s="19"/>
      <c r="F3" s="20"/>
    </row>
    <row r="4" spans="1:255" s="24" customFormat="1" ht="15">
      <c r="A4" s="95" t="s">
        <v>5</v>
      </c>
      <c r="B4" s="96" t="s">
        <v>44</v>
      </c>
      <c r="C4" s="97"/>
      <c r="D4" s="98"/>
      <c r="E4" s="22"/>
      <c r="F4" s="23"/>
    </row>
    <row r="5" spans="1:255" s="24" customFormat="1" ht="15">
      <c r="A5" s="95"/>
      <c r="B5" s="96"/>
      <c r="C5" s="97"/>
      <c r="D5" s="98"/>
      <c r="E5" s="22"/>
      <c r="F5" s="23"/>
    </row>
    <row r="6" spans="1:255" s="27" customFormat="1" ht="15">
      <c r="A6" s="99" t="s">
        <v>11</v>
      </c>
      <c r="B6" s="100" t="s">
        <v>10</v>
      </c>
      <c r="C6" s="101"/>
      <c r="D6" s="102"/>
      <c r="E6" s="25"/>
      <c r="F6" s="26"/>
    </row>
    <row r="7" spans="1:255" s="30" customFormat="1" ht="15">
      <c r="A7" s="103"/>
      <c r="B7" s="104"/>
      <c r="C7" s="105"/>
      <c r="D7" s="106"/>
      <c r="E7" s="28"/>
      <c r="F7" s="29"/>
    </row>
    <row r="8" spans="1:255" s="30" customFormat="1" ht="18" customHeight="1">
      <c r="A8" s="103"/>
      <c r="B8" s="104" t="s">
        <v>45</v>
      </c>
      <c r="C8" s="105"/>
      <c r="D8" s="106"/>
      <c r="E8" s="28"/>
      <c r="F8" s="29"/>
    </row>
    <row r="9" spans="1:255" s="30" customFormat="1" ht="18" customHeight="1">
      <c r="A9" s="107" t="s">
        <v>12</v>
      </c>
      <c r="B9" s="104" t="s">
        <v>46</v>
      </c>
      <c r="C9" s="105"/>
      <c r="D9" s="108"/>
      <c r="E9" s="28"/>
      <c r="F9" s="29"/>
      <c r="G9" s="31"/>
    </row>
    <row r="10" spans="1:255" s="30" customFormat="1" ht="18" customHeight="1">
      <c r="A10" s="107"/>
      <c r="B10" s="109" t="s">
        <v>47</v>
      </c>
      <c r="C10" s="105"/>
      <c r="D10" s="108"/>
      <c r="E10" s="28"/>
      <c r="F10" s="29"/>
      <c r="G10" s="31"/>
    </row>
    <row r="11" spans="1:255" s="30" customFormat="1" ht="98.25" customHeight="1">
      <c r="A11" s="103"/>
      <c r="B11" s="109" t="s">
        <v>48</v>
      </c>
      <c r="C11" s="105"/>
      <c r="D11" s="110"/>
      <c r="E11" s="32"/>
      <c r="F11" s="29"/>
      <c r="G11" s="31"/>
    </row>
    <row r="12" spans="1:255" s="30" customFormat="1" ht="13.5" customHeight="1">
      <c r="A12" s="103"/>
      <c r="B12" s="109" t="s">
        <v>49</v>
      </c>
      <c r="C12" s="111"/>
      <c r="D12" s="112"/>
      <c r="E12" s="34"/>
      <c r="F12" s="35"/>
      <c r="G12" s="31"/>
    </row>
    <row r="13" spans="1:255" s="30" customFormat="1" ht="13.5" customHeight="1">
      <c r="A13" s="103"/>
      <c r="B13" s="113" t="s">
        <v>50</v>
      </c>
      <c r="C13" s="111" t="s">
        <v>15</v>
      </c>
      <c r="D13" s="114">
        <f>24*70</f>
        <v>1680</v>
      </c>
      <c r="E13" s="34"/>
      <c r="F13" s="35">
        <f>D13*E13</f>
        <v>0</v>
      </c>
      <c r="G13" s="31"/>
    </row>
    <row r="14" spans="1:255" s="30" customFormat="1" ht="12.75">
      <c r="A14" s="115"/>
      <c r="B14" s="109"/>
      <c r="C14" s="111"/>
      <c r="D14" s="114"/>
      <c r="E14" s="34"/>
      <c r="F14" s="35"/>
      <c r="G14" s="31"/>
    </row>
    <row r="15" spans="1:255" ht="16.5">
      <c r="A15" s="116" t="s">
        <v>13</v>
      </c>
      <c r="B15" s="117" t="s">
        <v>51</v>
      </c>
      <c r="C15" s="118"/>
      <c r="D15" s="119"/>
      <c r="E15" s="37"/>
      <c r="F15" s="38"/>
      <c r="G15" s="39"/>
      <c r="H15" s="39"/>
      <c r="I15" s="39"/>
      <c r="J15" s="39"/>
      <c r="K15" s="39"/>
      <c r="L15" s="39"/>
      <c r="M15" s="39"/>
      <c r="N15" s="39"/>
      <c r="O15" s="39"/>
      <c r="P15" s="39"/>
      <c r="Q15" s="39"/>
      <c r="R15" s="39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  <c r="AF15" s="39"/>
      <c r="AG15" s="39"/>
      <c r="AH15" s="39"/>
      <c r="AI15" s="39"/>
      <c r="AJ15" s="39"/>
      <c r="AK15" s="39"/>
      <c r="AL15" s="39"/>
      <c r="AM15" s="39"/>
      <c r="AN15" s="39"/>
      <c r="AO15" s="39"/>
      <c r="AP15" s="39"/>
      <c r="AQ15" s="39"/>
      <c r="AR15" s="39"/>
      <c r="AS15" s="39"/>
      <c r="AT15" s="39"/>
      <c r="AU15" s="39"/>
      <c r="AV15" s="39"/>
      <c r="AW15" s="39"/>
      <c r="AX15" s="39"/>
      <c r="AY15" s="39"/>
      <c r="AZ15" s="39"/>
      <c r="BA15" s="39"/>
      <c r="BB15" s="39"/>
      <c r="BC15" s="39"/>
      <c r="BD15" s="39"/>
      <c r="BE15" s="39"/>
      <c r="BF15" s="39"/>
      <c r="BG15" s="39"/>
      <c r="BH15" s="39"/>
      <c r="BI15" s="39"/>
      <c r="BJ15" s="39"/>
      <c r="BK15" s="39"/>
      <c r="BL15" s="39"/>
      <c r="BM15" s="39"/>
      <c r="BN15" s="39"/>
      <c r="BO15" s="39"/>
      <c r="BP15" s="39"/>
      <c r="BQ15" s="39"/>
      <c r="BR15" s="39"/>
      <c r="BS15" s="39"/>
      <c r="BT15" s="39"/>
      <c r="BU15" s="39"/>
      <c r="BV15" s="39"/>
      <c r="BW15" s="39"/>
      <c r="BX15" s="39"/>
      <c r="BY15" s="39"/>
      <c r="BZ15" s="39"/>
      <c r="CA15" s="39"/>
      <c r="CB15" s="39"/>
      <c r="CC15" s="39"/>
      <c r="CD15" s="39"/>
      <c r="CE15" s="39"/>
      <c r="CF15" s="39"/>
      <c r="CG15" s="39"/>
      <c r="CH15" s="39"/>
      <c r="CI15" s="39"/>
      <c r="CJ15" s="39"/>
      <c r="CK15" s="39"/>
      <c r="CL15" s="39"/>
      <c r="CM15" s="39"/>
      <c r="CN15" s="39"/>
      <c r="CO15" s="39"/>
      <c r="CP15" s="39"/>
      <c r="CQ15" s="39"/>
      <c r="CR15" s="39"/>
      <c r="CS15" s="39"/>
      <c r="CT15" s="39"/>
      <c r="CU15" s="39"/>
      <c r="CV15" s="39"/>
      <c r="CW15" s="39"/>
      <c r="CX15" s="39"/>
      <c r="CY15" s="39"/>
      <c r="CZ15" s="39"/>
      <c r="DA15" s="39"/>
      <c r="DB15" s="39"/>
      <c r="DC15" s="39"/>
      <c r="DD15" s="39"/>
      <c r="DE15" s="39"/>
      <c r="DF15" s="39"/>
      <c r="DG15" s="39"/>
      <c r="DH15" s="39"/>
      <c r="DI15" s="39"/>
      <c r="DJ15" s="39"/>
      <c r="DK15" s="39"/>
      <c r="DL15" s="39"/>
      <c r="DM15" s="39"/>
      <c r="DN15" s="39"/>
      <c r="DO15" s="39"/>
      <c r="DP15" s="39"/>
      <c r="DQ15" s="39"/>
      <c r="DR15" s="39"/>
      <c r="DS15" s="39"/>
      <c r="DT15" s="39"/>
      <c r="DU15" s="39"/>
      <c r="DV15" s="39"/>
      <c r="DW15" s="39"/>
      <c r="DX15" s="39"/>
      <c r="DY15" s="39"/>
      <c r="DZ15" s="39"/>
      <c r="EA15" s="39"/>
      <c r="EB15" s="39"/>
      <c r="EC15" s="39"/>
      <c r="ED15" s="39"/>
      <c r="EE15" s="39"/>
      <c r="EF15" s="39"/>
      <c r="EG15" s="39"/>
      <c r="EH15" s="39"/>
      <c r="EI15" s="39"/>
      <c r="EJ15" s="39"/>
      <c r="EK15" s="39"/>
      <c r="EL15" s="39"/>
      <c r="EM15" s="39"/>
      <c r="EN15" s="39"/>
      <c r="EO15" s="39"/>
      <c r="EP15" s="39"/>
      <c r="EQ15" s="39"/>
      <c r="ER15" s="39"/>
      <c r="ES15" s="39"/>
      <c r="ET15" s="39"/>
      <c r="EU15" s="39"/>
      <c r="EV15" s="39"/>
      <c r="EW15" s="39"/>
      <c r="EX15" s="39"/>
      <c r="EY15" s="39"/>
      <c r="EZ15" s="39"/>
      <c r="FA15" s="39"/>
      <c r="FB15" s="39"/>
      <c r="FC15" s="39"/>
      <c r="FD15" s="39"/>
      <c r="FE15" s="39"/>
      <c r="FF15" s="39"/>
      <c r="FG15" s="39"/>
      <c r="FH15" s="39"/>
      <c r="FI15" s="39"/>
      <c r="FJ15" s="39"/>
      <c r="FK15" s="39"/>
      <c r="FL15" s="39"/>
      <c r="FM15" s="39"/>
      <c r="FN15" s="39"/>
      <c r="FO15" s="39"/>
      <c r="FP15" s="39"/>
      <c r="FQ15" s="39"/>
      <c r="FR15" s="39"/>
      <c r="FS15" s="39"/>
      <c r="FT15" s="39"/>
      <c r="FU15" s="39"/>
      <c r="FV15" s="39"/>
      <c r="FW15" s="39"/>
      <c r="FX15" s="39"/>
      <c r="FY15" s="39"/>
      <c r="FZ15" s="39"/>
      <c r="GA15" s="39"/>
      <c r="GB15" s="39"/>
      <c r="GC15" s="39"/>
      <c r="GD15" s="39"/>
      <c r="GE15" s="39"/>
      <c r="GF15" s="39"/>
      <c r="GG15" s="39"/>
      <c r="GH15" s="39"/>
      <c r="GI15" s="39"/>
      <c r="GJ15" s="39"/>
      <c r="GK15" s="39"/>
      <c r="GL15" s="39"/>
      <c r="GM15" s="39"/>
      <c r="GN15" s="39"/>
      <c r="GO15" s="39"/>
      <c r="GP15" s="39"/>
      <c r="GQ15" s="39"/>
      <c r="GR15" s="39"/>
      <c r="GS15" s="39"/>
      <c r="GT15" s="39"/>
      <c r="GU15" s="39"/>
      <c r="GV15" s="39"/>
      <c r="GW15" s="39"/>
      <c r="GX15" s="39"/>
      <c r="GY15" s="39"/>
      <c r="GZ15" s="39"/>
      <c r="HA15" s="39"/>
      <c r="HB15" s="39"/>
      <c r="HC15" s="39"/>
      <c r="HD15" s="39"/>
      <c r="HE15" s="39"/>
      <c r="HF15" s="39"/>
      <c r="HG15" s="39"/>
      <c r="HH15" s="39"/>
      <c r="HI15" s="39"/>
      <c r="HJ15" s="39"/>
      <c r="HK15" s="39"/>
      <c r="HL15" s="39"/>
      <c r="HM15" s="39"/>
      <c r="HN15" s="39"/>
      <c r="HO15" s="39"/>
      <c r="HP15" s="39"/>
      <c r="HQ15" s="39"/>
      <c r="HR15" s="39"/>
      <c r="HS15" s="39"/>
      <c r="HT15" s="39"/>
      <c r="HU15" s="39"/>
      <c r="HV15" s="39"/>
      <c r="HW15" s="39"/>
      <c r="HX15" s="39"/>
      <c r="HY15" s="39"/>
      <c r="HZ15" s="39"/>
      <c r="IA15" s="39"/>
      <c r="IB15" s="39"/>
      <c r="IC15" s="39"/>
      <c r="ID15" s="39"/>
      <c r="IE15" s="39"/>
      <c r="IF15" s="39"/>
      <c r="IG15" s="39"/>
      <c r="IH15" s="39"/>
      <c r="II15" s="39"/>
      <c r="IJ15" s="39"/>
      <c r="IK15" s="39"/>
      <c r="IL15" s="39"/>
      <c r="IM15" s="39"/>
      <c r="IN15" s="39"/>
      <c r="IO15" s="39"/>
      <c r="IP15" s="39"/>
      <c r="IQ15" s="39"/>
      <c r="IR15" s="39"/>
      <c r="IS15" s="39"/>
      <c r="IT15" s="39"/>
      <c r="IU15" s="39"/>
    </row>
    <row r="16" spans="1:255" ht="16.5">
      <c r="A16" s="116"/>
      <c r="B16" s="120" t="s">
        <v>52</v>
      </c>
      <c r="C16" s="118"/>
      <c r="D16" s="119"/>
      <c r="E16" s="37"/>
      <c r="F16" s="38"/>
      <c r="G16" s="39"/>
      <c r="H16" s="39"/>
      <c r="I16" s="39"/>
      <c r="J16" s="39"/>
      <c r="K16" s="39"/>
      <c r="L16" s="39"/>
      <c r="M16" s="39"/>
      <c r="N16" s="39"/>
      <c r="O16" s="39"/>
      <c r="P16" s="39"/>
      <c r="Q16" s="39"/>
      <c r="R16" s="39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  <c r="AF16" s="39"/>
      <c r="AG16" s="39"/>
      <c r="AH16" s="39"/>
      <c r="AI16" s="39"/>
      <c r="AJ16" s="39"/>
      <c r="AK16" s="39"/>
      <c r="AL16" s="39"/>
      <c r="AM16" s="39"/>
      <c r="AN16" s="39"/>
      <c r="AO16" s="39"/>
      <c r="AP16" s="39"/>
      <c r="AQ16" s="39"/>
      <c r="AR16" s="39"/>
      <c r="AS16" s="39"/>
      <c r="AT16" s="39"/>
      <c r="AU16" s="39"/>
      <c r="AV16" s="39"/>
      <c r="AW16" s="39"/>
      <c r="AX16" s="39"/>
      <c r="AY16" s="39"/>
      <c r="AZ16" s="39"/>
      <c r="BA16" s="39"/>
      <c r="BB16" s="39"/>
      <c r="BC16" s="39"/>
      <c r="BD16" s="39"/>
      <c r="BE16" s="39"/>
      <c r="BF16" s="39"/>
      <c r="BG16" s="39"/>
      <c r="BH16" s="39"/>
      <c r="BI16" s="39"/>
      <c r="BJ16" s="39"/>
      <c r="BK16" s="39"/>
      <c r="BL16" s="39"/>
      <c r="BM16" s="39"/>
      <c r="BN16" s="39"/>
      <c r="BO16" s="39"/>
      <c r="BP16" s="39"/>
      <c r="BQ16" s="39"/>
      <c r="BR16" s="39"/>
      <c r="BS16" s="39"/>
      <c r="BT16" s="39"/>
      <c r="BU16" s="39"/>
      <c r="BV16" s="39"/>
      <c r="BW16" s="39"/>
      <c r="BX16" s="39"/>
      <c r="BY16" s="39"/>
      <c r="BZ16" s="39"/>
      <c r="CA16" s="39"/>
      <c r="CB16" s="39"/>
      <c r="CC16" s="39"/>
      <c r="CD16" s="39"/>
      <c r="CE16" s="39"/>
      <c r="CF16" s="39"/>
      <c r="CG16" s="39"/>
      <c r="CH16" s="39"/>
      <c r="CI16" s="39"/>
      <c r="CJ16" s="39"/>
      <c r="CK16" s="39"/>
      <c r="CL16" s="39"/>
      <c r="CM16" s="39"/>
      <c r="CN16" s="39"/>
      <c r="CO16" s="39"/>
      <c r="CP16" s="39"/>
      <c r="CQ16" s="39"/>
      <c r="CR16" s="39"/>
      <c r="CS16" s="39"/>
      <c r="CT16" s="39"/>
      <c r="CU16" s="39"/>
      <c r="CV16" s="39"/>
      <c r="CW16" s="39"/>
      <c r="CX16" s="39"/>
      <c r="CY16" s="39"/>
      <c r="CZ16" s="39"/>
      <c r="DA16" s="39"/>
      <c r="DB16" s="39"/>
      <c r="DC16" s="39"/>
      <c r="DD16" s="39"/>
      <c r="DE16" s="39"/>
      <c r="DF16" s="39"/>
      <c r="DG16" s="39"/>
      <c r="DH16" s="39"/>
      <c r="DI16" s="39"/>
      <c r="DJ16" s="39"/>
      <c r="DK16" s="39"/>
      <c r="DL16" s="39"/>
      <c r="DM16" s="39"/>
      <c r="DN16" s="39"/>
      <c r="DO16" s="39"/>
      <c r="DP16" s="39"/>
      <c r="DQ16" s="39"/>
      <c r="DR16" s="39"/>
      <c r="DS16" s="39"/>
      <c r="DT16" s="39"/>
      <c r="DU16" s="39"/>
      <c r="DV16" s="39"/>
      <c r="DW16" s="39"/>
      <c r="DX16" s="39"/>
      <c r="DY16" s="39"/>
      <c r="DZ16" s="39"/>
      <c r="EA16" s="39"/>
      <c r="EB16" s="39"/>
      <c r="EC16" s="39"/>
      <c r="ED16" s="39"/>
      <c r="EE16" s="39"/>
      <c r="EF16" s="39"/>
      <c r="EG16" s="39"/>
      <c r="EH16" s="39"/>
      <c r="EI16" s="39"/>
      <c r="EJ16" s="39"/>
      <c r="EK16" s="39"/>
      <c r="EL16" s="39"/>
      <c r="EM16" s="39"/>
      <c r="EN16" s="39"/>
      <c r="EO16" s="39"/>
      <c r="EP16" s="39"/>
      <c r="EQ16" s="39"/>
      <c r="ER16" s="39"/>
      <c r="ES16" s="39"/>
      <c r="ET16" s="39"/>
      <c r="EU16" s="39"/>
      <c r="EV16" s="39"/>
      <c r="EW16" s="39"/>
      <c r="EX16" s="39"/>
      <c r="EY16" s="39"/>
      <c r="EZ16" s="39"/>
      <c r="FA16" s="39"/>
      <c r="FB16" s="39"/>
      <c r="FC16" s="39"/>
      <c r="FD16" s="39"/>
      <c r="FE16" s="39"/>
      <c r="FF16" s="39"/>
      <c r="FG16" s="39"/>
      <c r="FH16" s="39"/>
      <c r="FI16" s="39"/>
      <c r="FJ16" s="39"/>
      <c r="FK16" s="39"/>
      <c r="FL16" s="39"/>
      <c r="FM16" s="39"/>
      <c r="FN16" s="39"/>
      <c r="FO16" s="39"/>
      <c r="FP16" s="39"/>
      <c r="FQ16" s="39"/>
      <c r="FR16" s="39"/>
      <c r="FS16" s="39"/>
      <c r="FT16" s="39"/>
      <c r="FU16" s="39"/>
      <c r="FV16" s="39"/>
      <c r="FW16" s="39"/>
      <c r="FX16" s="39"/>
      <c r="FY16" s="39"/>
      <c r="FZ16" s="39"/>
      <c r="GA16" s="39"/>
      <c r="GB16" s="39"/>
      <c r="GC16" s="39"/>
      <c r="GD16" s="39"/>
      <c r="GE16" s="39"/>
      <c r="GF16" s="39"/>
      <c r="GG16" s="39"/>
      <c r="GH16" s="39"/>
      <c r="GI16" s="39"/>
      <c r="GJ16" s="39"/>
      <c r="GK16" s="39"/>
      <c r="GL16" s="39"/>
      <c r="GM16" s="39"/>
      <c r="GN16" s="39"/>
      <c r="GO16" s="39"/>
      <c r="GP16" s="39"/>
      <c r="GQ16" s="39"/>
      <c r="GR16" s="39"/>
      <c r="GS16" s="39"/>
      <c r="GT16" s="39"/>
      <c r="GU16" s="39"/>
      <c r="GV16" s="39"/>
      <c r="GW16" s="39"/>
      <c r="GX16" s="39"/>
      <c r="GY16" s="39"/>
      <c r="GZ16" s="39"/>
      <c r="HA16" s="39"/>
      <c r="HB16" s="39"/>
      <c r="HC16" s="39"/>
      <c r="HD16" s="39"/>
      <c r="HE16" s="39"/>
      <c r="HF16" s="39"/>
      <c r="HG16" s="39"/>
      <c r="HH16" s="39"/>
      <c r="HI16" s="39"/>
      <c r="HJ16" s="39"/>
      <c r="HK16" s="39"/>
      <c r="HL16" s="39"/>
      <c r="HM16" s="39"/>
      <c r="HN16" s="39"/>
      <c r="HO16" s="39"/>
      <c r="HP16" s="39"/>
      <c r="HQ16" s="39"/>
      <c r="HR16" s="39"/>
      <c r="HS16" s="39"/>
      <c r="HT16" s="39"/>
      <c r="HU16" s="39"/>
      <c r="HV16" s="39"/>
      <c r="HW16" s="39"/>
      <c r="HX16" s="39"/>
      <c r="HY16" s="39"/>
      <c r="HZ16" s="39"/>
      <c r="IA16" s="39"/>
      <c r="IB16" s="39"/>
      <c r="IC16" s="39"/>
      <c r="ID16" s="39"/>
      <c r="IE16" s="39"/>
      <c r="IF16" s="39"/>
      <c r="IG16" s="39"/>
      <c r="IH16" s="39"/>
      <c r="II16" s="39"/>
      <c r="IJ16" s="39"/>
      <c r="IK16" s="39"/>
      <c r="IL16" s="39"/>
      <c r="IM16" s="39"/>
      <c r="IN16" s="39"/>
      <c r="IO16" s="39"/>
      <c r="IP16" s="39"/>
      <c r="IQ16" s="39"/>
      <c r="IR16" s="39"/>
      <c r="IS16" s="39"/>
      <c r="IT16" s="39"/>
      <c r="IU16" s="39"/>
    </row>
    <row r="17" spans="1:255" ht="127.5">
      <c r="A17" s="121"/>
      <c r="B17" s="122" t="s">
        <v>53</v>
      </c>
      <c r="C17" s="111"/>
      <c r="D17" s="123"/>
      <c r="E17" s="34"/>
      <c r="F17" s="36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  <c r="AF17" s="39"/>
      <c r="AG17" s="39"/>
      <c r="AH17" s="39"/>
      <c r="AI17" s="39"/>
      <c r="AJ17" s="39"/>
      <c r="AK17" s="39"/>
      <c r="AL17" s="39"/>
      <c r="AM17" s="39"/>
      <c r="AN17" s="39"/>
      <c r="AO17" s="39"/>
      <c r="AP17" s="39"/>
      <c r="AQ17" s="39"/>
      <c r="AR17" s="39"/>
      <c r="AS17" s="39"/>
      <c r="AT17" s="39"/>
      <c r="AU17" s="39"/>
      <c r="AV17" s="39"/>
      <c r="AW17" s="39"/>
      <c r="AX17" s="39"/>
      <c r="AY17" s="39"/>
      <c r="AZ17" s="39"/>
      <c r="BA17" s="39"/>
      <c r="BB17" s="39"/>
      <c r="BC17" s="39"/>
      <c r="BD17" s="39"/>
      <c r="BE17" s="39"/>
      <c r="BF17" s="39"/>
      <c r="BG17" s="39"/>
      <c r="BH17" s="39"/>
      <c r="BI17" s="39"/>
      <c r="BJ17" s="39"/>
      <c r="BK17" s="39"/>
      <c r="BL17" s="39"/>
      <c r="BM17" s="39"/>
      <c r="BN17" s="39"/>
      <c r="BO17" s="39"/>
      <c r="BP17" s="39"/>
      <c r="BQ17" s="39"/>
      <c r="BR17" s="39"/>
      <c r="BS17" s="39"/>
      <c r="BT17" s="39"/>
      <c r="BU17" s="39"/>
      <c r="BV17" s="39"/>
      <c r="BW17" s="39"/>
      <c r="BX17" s="39"/>
      <c r="BY17" s="39"/>
      <c r="BZ17" s="39"/>
      <c r="CA17" s="39"/>
      <c r="CB17" s="39"/>
      <c r="CC17" s="39"/>
      <c r="CD17" s="39"/>
      <c r="CE17" s="39"/>
      <c r="CF17" s="39"/>
      <c r="CG17" s="39"/>
      <c r="CH17" s="39"/>
      <c r="CI17" s="39"/>
      <c r="CJ17" s="39"/>
      <c r="CK17" s="39"/>
      <c r="CL17" s="39"/>
      <c r="CM17" s="39"/>
      <c r="CN17" s="39"/>
      <c r="CO17" s="39"/>
      <c r="CP17" s="39"/>
      <c r="CQ17" s="39"/>
      <c r="CR17" s="39"/>
      <c r="CS17" s="39"/>
      <c r="CT17" s="39"/>
      <c r="CU17" s="39"/>
      <c r="CV17" s="39"/>
      <c r="CW17" s="39"/>
      <c r="CX17" s="39"/>
      <c r="CY17" s="39"/>
      <c r="CZ17" s="39"/>
      <c r="DA17" s="39"/>
      <c r="DB17" s="39"/>
      <c r="DC17" s="39"/>
      <c r="DD17" s="39"/>
      <c r="DE17" s="39"/>
      <c r="DF17" s="39"/>
      <c r="DG17" s="39"/>
      <c r="DH17" s="39"/>
      <c r="DI17" s="39"/>
      <c r="DJ17" s="39"/>
      <c r="DK17" s="39"/>
      <c r="DL17" s="39"/>
      <c r="DM17" s="39"/>
      <c r="DN17" s="39"/>
      <c r="DO17" s="39"/>
      <c r="DP17" s="39"/>
      <c r="DQ17" s="39"/>
      <c r="DR17" s="39"/>
      <c r="DS17" s="39"/>
      <c r="DT17" s="39"/>
      <c r="DU17" s="39"/>
      <c r="DV17" s="39"/>
      <c r="DW17" s="39"/>
      <c r="DX17" s="39"/>
      <c r="DY17" s="39"/>
      <c r="DZ17" s="39"/>
      <c r="EA17" s="39"/>
      <c r="EB17" s="39"/>
      <c r="EC17" s="39"/>
      <c r="ED17" s="39"/>
      <c r="EE17" s="39"/>
      <c r="EF17" s="39"/>
      <c r="EG17" s="39"/>
      <c r="EH17" s="39"/>
      <c r="EI17" s="39"/>
      <c r="EJ17" s="39"/>
      <c r="EK17" s="39"/>
      <c r="EL17" s="39"/>
      <c r="EM17" s="39"/>
      <c r="EN17" s="39"/>
      <c r="EO17" s="39"/>
      <c r="EP17" s="39"/>
      <c r="EQ17" s="39"/>
      <c r="ER17" s="39"/>
      <c r="ES17" s="39"/>
      <c r="ET17" s="39"/>
      <c r="EU17" s="39"/>
      <c r="EV17" s="39"/>
      <c r="EW17" s="39"/>
      <c r="EX17" s="39"/>
      <c r="EY17" s="39"/>
      <c r="EZ17" s="39"/>
      <c r="FA17" s="39"/>
      <c r="FB17" s="39"/>
      <c r="FC17" s="39"/>
      <c r="FD17" s="39"/>
      <c r="FE17" s="39"/>
      <c r="FF17" s="39"/>
      <c r="FG17" s="39"/>
      <c r="FH17" s="39"/>
      <c r="FI17" s="39"/>
      <c r="FJ17" s="39"/>
      <c r="FK17" s="39"/>
      <c r="FL17" s="39"/>
      <c r="FM17" s="39"/>
      <c r="FN17" s="39"/>
      <c r="FO17" s="39"/>
      <c r="FP17" s="39"/>
      <c r="FQ17" s="39"/>
      <c r="FR17" s="39"/>
      <c r="FS17" s="39"/>
      <c r="FT17" s="39"/>
      <c r="FU17" s="39"/>
      <c r="FV17" s="39"/>
      <c r="FW17" s="39"/>
      <c r="FX17" s="39"/>
      <c r="FY17" s="39"/>
      <c r="FZ17" s="39"/>
      <c r="GA17" s="39"/>
      <c r="GB17" s="39"/>
      <c r="GC17" s="39"/>
      <c r="GD17" s="39"/>
      <c r="GE17" s="39"/>
      <c r="GF17" s="39"/>
      <c r="GG17" s="39"/>
      <c r="GH17" s="39"/>
      <c r="GI17" s="39"/>
      <c r="GJ17" s="39"/>
      <c r="GK17" s="39"/>
      <c r="GL17" s="39"/>
      <c r="GM17" s="39"/>
      <c r="GN17" s="39"/>
      <c r="GO17" s="39"/>
      <c r="GP17" s="39"/>
      <c r="GQ17" s="39"/>
      <c r="GR17" s="39"/>
      <c r="GS17" s="39"/>
      <c r="GT17" s="39"/>
      <c r="GU17" s="39"/>
      <c r="GV17" s="39"/>
      <c r="GW17" s="39"/>
      <c r="GX17" s="39"/>
      <c r="GY17" s="39"/>
      <c r="GZ17" s="39"/>
      <c r="HA17" s="39"/>
      <c r="HB17" s="39"/>
      <c r="HC17" s="39"/>
      <c r="HD17" s="39"/>
      <c r="HE17" s="39"/>
      <c r="HF17" s="39"/>
      <c r="HG17" s="39"/>
      <c r="HH17" s="39"/>
      <c r="HI17" s="39"/>
      <c r="HJ17" s="39"/>
      <c r="HK17" s="39"/>
      <c r="HL17" s="39"/>
      <c r="HM17" s="39"/>
      <c r="HN17" s="39"/>
      <c r="HO17" s="39"/>
      <c r="HP17" s="39"/>
      <c r="HQ17" s="39"/>
      <c r="HR17" s="39"/>
      <c r="HS17" s="39"/>
      <c r="HT17" s="39"/>
      <c r="HU17" s="39"/>
      <c r="HV17" s="39"/>
      <c r="HW17" s="39"/>
      <c r="HX17" s="39"/>
      <c r="HY17" s="39"/>
      <c r="HZ17" s="39"/>
      <c r="IA17" s="39"/>
      <c r="IB17" s="39"/>
      <c r="IC17" s="39"/>
      <c r="ID17" s="39"/>
      <c r="IE17" s="39"/>
      <c r="IF17" s="39"/>
      <c r="IG17" s="39"/>
      <c r="IH17" s="39"/>
      <c r="II17" s="39"/>
      <c r="IJ17" s="39"/>
      <c r="IK17" s="39"/>
      <c r="IL17" s="39"/>
      <c r="IM17" s="39"/>
      <c r="IN17" s="39"/>
      <c r="IO17" s="39"/>
      <c r="IP17" s="39"/>
      <c r="IQ17" s="39"/>
      <c r="IR17" s="39"/>
      <c r="IS17" s="39"/>
      <c r="IT17" s="39"/>
      <c r="IU17" s="39"/>
    </row>
    <row r="18" spans="1:255" s="30" customFormat="1" ht="12.75">
      <c r="A18" s="115"/>
      <c r="B18" s="109"/>
      <c r="C18" s="111" t="s">
        <v>54</v>
      </c>
      <c r="D18" s="123">
        <v>1</v>
      </c>
      <c r="E18" s="34"/>
      <c r="F18" s="41">
        <f>E18*D18</f>
        <v>0</v>
      </c>
      <c r="G18" s="31"/>
    </row>
    <row r="19" spans="1:255" s="44" customFormat="1" ht="17.25" customHeight="1">
      <c r="A19" s="124"/>
      <c r="B19" s="125" t="s">
        <v>55</v>
      </c>
      <c r="C19" s="126"/>
      <c r="D19" s="127"/>
      <c r="E19" s="42"/>
      <c r="F19" s="43">
        <f>SUM(F8:F18)</f>
        <v>0</v>
      </c>
    </row>
    <row r="20" spans="1:255" s="30" customFormat="1" ht="17.25" customHeight="1">
      <c r="A20" s="103"/>
      <c r="B20" s="109"/>
      <c r="C20" s="111"/>
      <c r="D20" s="112"/>
      <c r="E20" s="34"/>
      <c r="F20" s="35"/>
    </row>
    <row r="21" spans="1:255" s="30" customFormat="1" ht="12.75" customHeight="1">
      <c r="A21" s="128" t="s">
        <v>17</v>
      </c>
      <c r="B21" s="100" t="s">
        <v>18</v>
      </c>
      <c r="C21" s="129"/>
      <c r="D21" s="130"/>
      <c r="E21" s="45"/>
      <c r="F21" s="46"/>
    </row>
    <row r="22" spans="1:255" s="30" customFormat="1" ht="12.75" customHeight="1">
      <c r="A22" s="131"/>
      <c r="B22" s="132"/>
      <c r="C22" s="133"/>
      <c r="D22" s="134"/>
      <c r="E22" s="47"/>
      <c r="F22" s="48"/>
    </row>
    <row r="23" spans="1:255" s="30" customFormat="1" ht="12.75">
      <c r="A23" s="107" t="s">
        <v>19</v>
      </c>
      <c r="B23" s="104" t="s">
        <v>155</v>
      </c>
      <c r="C23" s="135"/>
      <c r="D23" s="136"/>
      <c r="E23" s="34"/>
      <c r="F23" s="35"/>
    </row>
    <row r="24" spans="1:255" s="30" customFormat="1" ht="12.75">
      <c r="A24" s="107"/>
      <c r="B24" s="120" t="s">
        <v>56</v>
      </c>
      <c r="C24" s="135"/>
      <c r="D24" s="136"/>
      <c r="E24" s="34"/>
      <c r="F24" s="35"/>
    </row>
    <row r="25" spans="1:255" s="30" customFormat="1" ht="178.5" customHeight="1">
      <c r="A25" s="103"/>
      <c r="B25" s="109" t="s">
        <v>57</v>
      </c>
      <c r="C25" s="135"/>
      <c r="D25" s="136"/>
      <c r="E25" s="50"/>
      <c r="F25" s="35"/>
    </row>
    <row r="26" spans="1:255" s="30" customFormat="1" ht="15" customHeight="1">
      <c r="A26" s="103"/>
      <c r="B26" s="109" t="s">
        <v>49</v>
      </c>
      <c r="C26" s="135"/>
      <c r="D26" s="136"/>
      <c r="E26" s="34"/>
      <c r="F26" s="35"/>
    </row>
    <row r="27" spans="1:255" s="30" customFormat="1" ht="25.5">
      <c r="A27" s="103"/>
      <c r="B27" s="109" t="s">
        <v>58</v>
      </c>
      <c r="C27" s="111" t="s">
        <v>20</v>
      </c>
      <c r="D27" s="137">
        <f>1.05*1680*0.3</f>
        <v>529.19999999999993</v>
      </c>
      <c r="E27" s="34"/>
      <c r="F27" s="35">
        <f>D27*E27</f>
        <v>0</v>
      </c>
    </row>
    <row r="28" spans="1:255" s="30" customFormat="1" ht="12.75">
      <c r="A28" s="103"/>
      <c r="B28" s="109"/>
      <c r="C28" s="111"/>
      <c r="D28" s="137"/>
      <c r="E28" s="34"/>
      <c r="F28" s="35"/>
    </row>
    <row r="29" spans="1:255" s="30" customFormat="1" ht="15">
      <c r="A29" s="103" t="s">
        <v>21</v>
      </c>
      <c r="B29" s="138" t="s">
        <v>59</v>
      </c>
      <c r="C29" s="111"/>
      <c r="D29" s="137"/>
      <c r="E29" s="34"/>
      <c r="F29" s="35"/>
    </row>
    <row r="30" spans="1:255" s="30" customFormat="1" ht="12.75">
      <c r="A30" s="103"/>
      <c r="B30" s="120" t="s">
        <v>60</v>
      </c>
      <c r="C30" s="111"/>
      <c r="D30" s="137"/>
      <c r="E30" s="34"/>
      <c r="F30" s="35"/>
    </row>
    <row r="31" spans="1:255" s="30" customFormat="1" ht="60">
      <c r="A31" s="103"/>
      <c r="B31" s="139" t="s">
        <v>61</v>
      </c>
      <c r="C31" s="111"/>
      <c r="D31" s="137"/>
      <c r="E31" s="34"/>
      <c r="F31" s="35"/>
    </row>
    <row r="32" spans="1:255" s="30" customFormat="1" ht="120">
      <c r="A32" s="103"/>
      <c r="B32" s="140" t="s">
        <v>62</v>
      </c>
      <c r="C32" s="111"/>
      <c r="D32" s="137"/>
      <c r="E32" s="34"/>
      <c r="F32" s="35"/>
    </row>
    <row r="33" spans="1:6" s="30" customFormat="1" ht="15">
      <c r="A33" s="103"/>
      <c r="B33" s="140" t="s">
        <v>63</v>
      </c>
      <c r="C33" s="111" t="s">
        <v>15</v>
      </c>
      <c r="D33" s="137">
        <v>1680</v>
      </c>
      <c r="E33" s="34"/>
      <c r="F33" s="35">
        <f>E33*D33</f>
        <v>0</v>
      </c>
    </row>
    <row r="34" spans="1:6" s="30" customFormat="1" ht="12.75">
      <c r="A34" s="103"/>
      <c r="B34" s="109"/>
      <c r="C34" s="111"/>
      <c r="D34" s="137"/>
      <c r="E34" s="34"/>
      <c r="F34" s="35"/>
    </row>
    <row r="35" spans="1:6" s="30" customFormat="1" ht="12.75">
      <c r="A35" s="103" t="s">
        <v>22</v>
      </c>
      <c r="B35" s="104" t="s">
        <v>64</v>
      </c>
      <c r="C35" s="111"/>
      <c r="D35" s="137"/>
      <c r="E35" s="34"/>
      <c r="F35" s="35"/>
    </row>
    <row r="36" spans="1:6" s="30" customFormat="1" ht="12.75">
      <c r="A36" s="103"/>
      <c r="B36" s="120" t="s">
        <v>65</v>
      </c>
      <c r="C36" s="111"/>
      <c r="D36" s="137"/>
      <c r="E36" s="34"/>
      <c r="F36" s="35"/>
    </row>
    <row r="37" spans="1:6" s="30" customFormat="1" ht="84.75" customHeight="1">
      <c r="A37" s="103"/>
      <c r="B37" s="109" t="s">
        <v>153</v>
      </c>
      <c r="C37" s="111"/>
      <c r="D37" s="137"/>
      <c r="E37" s="34"/>
      <c r="F37" s="35"/>
    </row>
    <row r="38" spans="1:6" s="30" customFormat="1" ht="17.25" customHeight="1">
      <c r="A38" s="103"/>
      <c r="B38" s="109" t="s">
        <v>66</v>
      </c>
      <c r="C38" s="111"/>
      <c r="D38" s="137"/>
      <c r="E38" s="34"/>
      <c r="F38" s="35"/>
    </row>
    <row r="39" spans="1:6" s="30" customFormat="1" ht="29.25" customHeight="1">
      <c r="A39" s="103"/>
      <c r="B39" s="113" t="s">
        <v>67</v>
      </c>
      <c r="C39" s="111" t="s">
        <v>20</v>
      </c>
      <c r="D39" s="137">
        <f>D33*0.3</f>
        <v>504</v>
      </c>
      <c r="E39" s="34"/>
      <c r="F39" s="35">
        <f>E39*D39</f>
        <v>0</v>
      </c>
    </row>
    <row r="40" spans="1:6" s="30" customFormat="1" ht="17.25" customHeight="1">
      <c r="A40" s="103"/>
      <c r="B40" s="109"/>
      <c r="C40" s="111"/>
      <c r="D40" s="137"/>
      <c r="E40" s="34"/>
      <c r="F40" s="35"/>
    </row>
    <row r="41" spans="1:6" s="30" customFormat="1" ht="18" customHeight="1">
      <c r="A41" s="107" t="s">
        <v>68</v>
      </c>
      <c r="B41" s="104" t="s">
        <v>69</v>
      </c>
      <c r="C41" s="111"/>
      <c r="D41" s="114"/>
      <c r="E41" s="34"/>
      <c r="F41" s="35"/>
    </row>
    <row r="42" spans="1:6" s="30" customFormat="1" ht="18" customHeight="1">
      <c r="A42" s="107"/>
      <c r="B42" s="120" t="s">
        <v>70</v>
      </c>
      <c r="C42" s="111"/>
      <c r="D42" s="114"/>
      <c r="E42" s="34"/>
      <c r="F42" s="35"/>
    </row>
    <row r="43" spans="1:6" s="30" customFormat="1" ht="76.5">
      <c r="A43" s="103"/>
      <c r="B43" s="109" t="s">
        <v>154</v>
      </c>
      <c r="C43" s="111"/>
      <c r="D43" s="114"/>
      <c r="E43" s="50"/>
      <c r="F43" s="35"/>
    </row>
    <row r="44" spans="1:6" s="30" customFormat="1" ht="15" customHeight="1">
      <c r="A44" s="103"/>
      <c r="B44" s="109" t="s">
        <v>66</v>
      </c>
      <c r="C44" s="111"/>
      <c r="D44" s="114"/>
      <c r="E44" s="34"/>
      <c r="F44" s="35"/>
    </row>
    <row r="45" spans="1:6" s="44" customFormat="1" ht="25.5">
      <c r="A45" s="141"/>
      <c r="B45" s="113" t="s">
        <v>67</v>
      </c>
      <c r="C45" s="111" t="s">
        <v>71</v>
      </c>
      <c r="D45" s="114">
        <f>D33*0.3</f>
        <v>504</v>
      </c>
      <c r="E45" s="34"/>
      <c r="F45" s="35">
        <f>D45*E45</f>
        <v>0</v>
      </c>
    </row>
    <row r="46" spans="1:6" s="30" customFormat="1" ht="17.25" customHeight="1">
      <c r="A46" s="103"/>
      <c r="B46" s="109"/>
      <c r="C46" s="111"/>
      <c r="D46" s="137"/>
      <c r="E46" s="34"/>
      <c r="F46" s="35"/>
    </row>
    <row r="47" spans="1:6" s="30" customFormat="1" ht="12.75">
      <c r="A47" s="115"/>
      <c r="B47" s="109"/>
      <c r="C47" s="111"/>
      <c r="D47" s="114"/>
      <c r="E47" s="34"/>
      <c r="F47" s="35"/>
    </row>
    <row r="48" spans="1:6" s="30" customFormat="1" ht="32.25" customHeight="1">
      <c r="A48" s="107" t="s">
        <v>23</v>
      </c>
      <c r="B48" s="142" t="s">
        <v>72</v>
      </c>
      <c r="C48" s="143"/>
      <c r="D48" s="136"/>
      <c r="E48" s="34"/>
      <c r="F48" s="35"/>
    </row>
    <row r="49" spans="1:10" s="30" customFormat="1" ht="17.25" customHeight="1">
      <c r="A49" s="107"/>
      <c r="B49" s="120" t="s">
        <v>73</v>
      </c>
      <c r="C49" s="143"/>
      <c r="D49" s="136"/>
      <c r="E49" s="34"/>
      <c r="F49" s="35"/>
    </row>
    <row r="50" spans="1:10" s="30" customFormat="1" ht="67.5" customHeight="1">
      <c r="A50" s="103"/>
      <c r="B50" s="109" t="s">
        <v>74</v>
      </c>
      <c r="C50" s="111"/>
      <c r="D50" s="112"/>
      <c r="E50" s="50"/>
      <c r="F50" s="35"/>
      <c r="I50" s="31"/>
      <c r="J50" s="31"/>
    </row>
    <row r="51" spans="1:10" s="30" customFormat="1" ht="17.25" customHeight="1">
      <c r="A51" s="103"/>
      <c r="B51" s="144" t="s">
        <v>49</v>
      </c>
      <c r="C51" s="111"/>
      <c r="D51" s="136"/>
      <c r="E51" s="34"/>
      <c r="F51" s="35"/>
      <c r="I51" s="31"/>
      <c r="J51" s="31"/>
    </row>
    <row r="52" spans="1:10" s="30" customFormat="1" ht="27.75" customHeight="1">
      <c r="A52" s="103"/>
      <c r="B52" s="109" t="s">
        <v>75</v>
      </c>
      <c r="C52" s="143" t="s">
        <v>71</v>
      </c>
      <c r="D52" s="137">
        <f>D27</f>
        <v>529.19999999999993</v>
      </c>
      <c r="E52" s="34"/>
      <c r="F52" s="35">
        <f>D52*E52</f>
        <v>0</v>
      </c>
      <c r="G52" s="51"/>
    </row>
    <row r="53" spans="1:10" s="30" customFormat="1" ht="15.75" customHeight="1">
      <c r="A53" s="103"/>
      <c r="B53" s="109"/>
      <c r="C53" s="143"/>
      <c r="D53" s="137"/>
      <c r="E53" s="34"/>
      <c r="F53" s="35"/>
    </row>
    <row r="54" spans="1:10" s="30" customFormat="1" ht="12.75">
      <c r="A54" s="103"/>
      <c r="B54" s="109"/>
      <c r="C54" s="111"/>
      <c r="D54" s="114"/>
      <c r="E54" s="34"/>
      <c r="F54" s="35"/>
    </row>
    <row r="55" spans="1:10" s="30" customFormat="1" ht="12.75">
      <c r="A55" s="145"/>
      <c r="B55" s="146" t="s">
        <v>77</v>
      </c>
      <c r="C55" s="126"/>
      <c r="D55" s="127"/>
      <c r="E55" s="42"/>
      <c r="F55" s="43">
        <f>SUM(F23:F53)</f>
        <v>0</v>
      </c>
    </row>
    <row r="56" spans="1:10" s="30" customFormat="1" ht="12.75">
      <c r="A56" s="147"/>
      <c r="B56" s="148"/>
      <c r="C56" s="149"/>
      <c r="D56" s="150"/>
      <c r="E56" s="52"/>
      <c r="F56" s="53"/>
    </row>
    <row r="57" spans="1:10" ht="12.75">
      <c r="A57" s="128" t="s">
        <v>24</v>
      </c>
      <c r="B57" s="100" t="s">
        <v>78</v>
      </c>
      <c r="C57" s="129"/>
      <c r="D57" s="130"/>
      <c r="E57" s="45"/>
      <c r="F57" s="46"/>
    </row>
    <row r="58" spans="1:10" ht="12.75">
      <c r="A58" s="103"/>
      <c r="B58" s="109"/>
      <c r="C58" s="111"/>
      <c r="D58" s="114"/>
      <c r="E58" s="34"/>
      <c r="F58" s="35"/>
    </row>
    <row r="59" spans="1:10" ht="16.5" customHeight="1">
      <c r="A59" s="107" t="s">
        <v>25</v>
      </c>
      <c r="B59" s="104" t="s">
        <v>79</v>
      </c>
      <c r="C59" s="111"/>
      <c r="D59" s="114"/>
      <c r="E59" s="34"/>
      <c r="F59" s="35"/>
    </row>
    <row r="60" spans="1:10" ht="63.75">
      <c r="A60" s="103"/>
      <c r="B60" s="4" t="s">
        <v>80</v>
      </c>
      <c r="C60" s="111"/>
      <c r="D60" s="114"/>
      <c r="E60" s="50"/>
      <c r="F60" s="35"/>
    </row>
    <row r="61" spans="1:10" ht="12.75">
      <c r="A61" s="103"/>
      <c r="B61" s="109" t="s">
        <v>49</v>
      </c>
      <c r="C61" s="111"/>
      <c r="D61" s="114"/>
      <c r="E61" s="34"/>
      <c r="F61" s="35"/>
    </row>
    <row r="62" spans="1:10" ht="12.75">
      <c r="A62" s="103"/>
      <c r="B62" s="4" t="s">
        <v>81</v>
      </c>
      <c r="C62" s="111" t="s">
        <v>31</v>
      </c>
      <c r="D62" s="114">
        <v>315</v>
      </c>
      <c r="E62" s="34"/>
      <c r="F62" s="35">
        <f>D62*E62</f>
        <v>0</v>
      </c>
    </row>
    <row r="63" spans="1:10" ht="12.75">
      <c r="A63" s="103"/>
      <c r="B63" s="4"/>
      <c r="C63" s="111"/>
      <c r="D63" s="114"/>
      <c r="E63" s="34"/>
      <c r="F63" s="35"/>
    </row>
    <row r="64" spans="1:10" ht="12.75">
      <c r="A64" s="107" t="s">
        <v>26</v>
      </c>
      <c r="B64" s="104" t="s">
        <v>82</v>
      </c>
      <c r="C64" s="111"/>
      <c r="D64" s="114"/>
      <c r="E64" s="34"/>
      <c r="F64" s="35"/>
    </row>
    <row r="65" spans="1:6" ht="67.5" customHeight="1">
      <c r="A65" s="103"/>
      <c r="B65" s="4" t="s">
        <v>83</v>
      </c>
      <c r="C65" s="111"/>
      <c r="D65" s="114"/>
      <c r="E65" s="50"/>
      <c r="F65" s="35"/>
    </row>
    <row r="66" spans="1:6" ht="12.75">
      <c r="A66" s="103"/>
      <c r="B66" s="109" t="s">
        <v>49</v>
      </c>
      <c r="C66" s="111"/>
      <c r="D66" s="114"/>
      <c r="E66" s="34"/>
      <c r="F66" s="35"/>
    </row>
    <row r="67" spans="1:6" ht="12.75">
      <c r="A67" s="103"/>
      <c r="B67" s="4" t="s">
        <v>84</v>
      </c>
      <c r="C67" s="111" t="s">
        <v>31</v>
      </c>
      <c r="D67" s="114">
        <v>130</v>
      </c>
      <c r="E67" s="34"/>
      <c r="F67" s="35">
        <f>D67*E67</f>
        <v>0</v>
      </c>
    </row>
    <row r="68" spans="1:6" ht="12.75">
      <c r="A68" s="103"/>
      <c r="B68" s="4"/>
      <c r="C68" s="111"/>
      <c r="D68" s="114"/>
      <c r="E68" s="34"/>
      <c r="F68" s="35"/>
    </row>
    <row r="69" spans="1:6" ht="18" customHeight="1">
      <c r="A69" s="107" t="s">
        <v>28</v>
      </c>
      <c r="B69" s="104" t="s">
        <v>85</v>
      </c>
      <c r="C69" s="151"/>
      <c r="D69" s="152"/>
      <c r="E69" s="54"/>
      <c r="F69" s="55"/>
    </row>
    <row r="70" spans="1:6" ht="61.9" customHeight="1">
      <c r="A70" s="153"/>
      <c r="B70" s="4" t="s">
        <v>86</v>
      </c>
      <c r="C70" s="151"/>
      <c r="D70" s="152"/>
      <c r="E70" s="56"/>
      <c r="F70" s="55"/>
    </row>
    <row r="71" spans="1:6" ht="16.5" customHeight="1">
      <c r="A71" s="115"/>
      <c r="B71" s="4" t="s">
        <v>87</v>
      </c>
      <c r="C71" s="111" t="s">
        <v>76</v>
      </c>
      <c r="D71" s="114">
        <v>650</v>
      </c>
      <c r="E71" s="34"/>
      <c r="F71" s="35">
        <f>E71*D71</f>
        <v>0</v>
      </c>
    </row>
    <row r="72" spans="1:6" ht="16.5" customHeight="1">
      <c r="A72" s="115"/>
      <c r="B72" s="4"/>
      <c r="C72" s="111"/>
      <c r="D72" s="114"/>
      <c r="E72" s="34"/>
      <c r="F72" s="35"/>
    </row>
    <row r="73" spans="1:6" ht="12.75">
      <c r="A73" s="107" t="s">
        <v>27</v>
      </c>
      <c r="B73" s="104" t="s">
        <v>88</v>
      </c>
      <c r="C73" s="154"/>
      <c r="D73" s="136"/>
      <c r="E73" s="49"/>
      <c r="F73" s="57"/>
    </row>
    <row r="74" spans="1:6" ht="64.5" customHeight="1">
      <c r="A74" s="155"/>
      <c r="B74" s="109" t="s">
        <v>89</v>
      </c>
      <c r="C74" s="154"/>
      <c r="D74" s="136"/>
      <c r="E74" s="50"/>
      <c r="F74" s="57"/>
    </row>
    <row r="75" spans="1:6" ht="12.75">
      <c r="A75" s="155"/>
      <c r="B75" s="109" t="s">
        <v>49</v>
      </c>
      <c r="C75" s="154"/>
      <c r="D75" s="136"/>
      <c r="E75" s="49"/>
      <c r="F75" s="57"/>
    </row>
    <row r="76" spans="1:6" ht="12.75">
      <c r="A76" s="155"/>
      <c r="B76" s="109" t="s">
        <v>90</v>
      </c>
      <c r="C76" s="154"/>
      <c r="D76" s="136"/>
      <c r="E76" s="49"/>
      <c r="F76" s="57"/>
    </row>
    <row r="77" spans="1:6" ht="12.75">
      <c r="A77" s="155"/>
      <c r="B77" s="109" t="s">
        <v>91</v>
      </c>
      <c r="C77" s="111" t="s">
        <v>14</v>
      </c>
      <c r="D77" s="114">
        <v>2</v>
      </c>
      <c r="E77" s="34"/>
      <c r="F77" s="35">
        <f>D77*E77</f>
        <v>0</v>
      </c>
    </row>
    <row r="78" spans="1:6" s="30" customFormat="1" ht="12.75">
      <c r="A78" s="156"/>
      <c r="B78" s="120" t="s">
        <v>92</v>
      </c>
      <c r="C78" s="157" t="s">
        <v>14</v>
      </c>
      <c r="D78" s="158">
        <v>2</v>
      </c>
      <c r="E78" s="58"/>
      <c r="F78" s="59">
        <f>D78*E78</f>
        <v>0</v>
      </c>
    </row>
    <row r="79" spans="1:6" ht="12.75">
      <c r="A79" s="155"/>
      <c r="B79" s="109"/>
      <c r="C79" s="111"/>
      <c r="D79" s="114"/>
      <c r="E79" s="34"/>
      <c r="F79" s="35"/>
    </row>
    <row r="80" spans="1:6" ht="12.75">
      <c r="A80" s="145"/>
      <c r="B80" s="146" t="s">
        <v>93</v>
      </c>
      <c r="C80" s="159"/>
      <c r="D80" s="160"/>
      <c r="E80" s="60"/>
      <c r="F80" s="61">
        <f>SUM(F62:F79)</f>
        <v>0</v>
      </c>
    </row>
    <row r="81" spans="1:6" ht="12.75">
      <c r="A81" s="103"/>
      <c r="B81" s="161"/>
      <c r="C81" s="111"/>
      <c r="D81" s="112"/>
      <c r="E81" s="34"/>
      <c r="F81" s="35"/>
    </row>
    <row r="82" spans="1:6" ht="12.75">
      <c r="A82" s="103"/>
      <c r="B82" s="161"/>
      <c r="C82" s="111"/>
      <c r="D82" s="112"/>
      <c r="E82" s="34"/>
      <c r="F82" s="35"/>
    </row>
    <row r="83" spans="1:6" ht="12.75">
      <c r="A83" s="128" t="s">
        <v>29</v>
      </c>
      <c r="B83" s="100" t="s">
        <v>94</v>
      </c>
      <c r="C83" s="129"/>
      <c r="D83" s="162"/>
      <c r="E83" s="45"/>
      <c r="F83" s="46"/>
    </row>
    <row r="84" spans="1:6" ht="12.75">
      <c r="A84" s="103"/>
      <c r="B84" s="161"/>
      <c r="C84" s="111"/>
      <c r="D84" s="112"/>
      <c r="E84" s="34"/>
      <c r="F84" s="35"/>
    </row>
    <row r="85" spans="1:6" ht="12.75">
      <c r="A85" s="103"/>
      <c r="B85" s="161"/>
      <c r="C85" s="111"/>
      <c r="D85" s="112"/>
      <c r="E85" s="34"/>
      <c r="F85" s="35"/>
    </row>
    <row r="86" spans="1:6" ht="25.5">
      <c r="A86" s="107" t="s">
        <v>30</v>
      </c>
      <c r="B86" s="104" t="s">
        <v>96</v>
      </c>
      <c r="C86" s="111"/>
      <c r="D86" s="112"/>
      <c r="E86" s="62"/>
      <c r="F86" s="35"/>
    </row>
    <row r="87" spans="1:6" ht="19.5" customHeight="1">
      <c r="A87" s="107"/>
      <c r="B87" s="120" t="s">
        <v>97</v>
      </c>
      <c r="C87" s="111"/>
      <c r="D87" s="112"/>
      <c r="E87" s="62"/>
      <c r="F87" s="35"/>
    </row>
    <row r="88" spans="1:6" ht="63.75">
      <c r="A88" s="103"/>
      <c r="B88" s="109" t="s">
        <v>98</v>
      </c>
      <c r="C88" s="111"/>
      <c r="D88" s="112"/>
      <c r="E88" s="34"/>
      <c r="F88" s="35"/>
    </row>
    <row r="89" spans="1:6" ht="25.5">
      <c r="A89" s="103"/>
      <c r="B89" s="109" t="s">
        <v>99</v>
      </c>
      <c r="C89" s="111"/>
      <c r="D89" s="112"/>
      <c r="E89" s="62"/>
      <c r="F89" s="35"/>
    </row>
    <row r="90" spans="1:6" ht="12.75">
      <c r="A90" s="103"/>
      <c r="B90" s="161" t="s">
        <v>100</v>
      </c>
      <c r="C90" s="111" t="s">
        <v>76</v>
      </c>
      <c r="D90" s="114">
        <v>560</v>
      </c>
      <c r="E90" s="34"/>
      <c r="F90" s="35">
        <f>D90*E90</f>
        <v>0</v>
      </c>
    </row>
    <row r="91" spans="1:6" ht="12.75">
      <c r="A91" s="103"/>
      <c r="B91" s="161"/>
      <c r="C91" s="111"/>
      <c r="D91" s="114"/>
      <c r="E91" s="34"/>
      <c r="F91" s="35"/>
    </row>
    <row r="92" spans="1:6" ht="12.75">
      <c r="A92" s="103"/>
      <c r="B92" s="161"/>
      <c r="C92" s="111"/>
      <c r="D92" s="112"/>
      <c r="E92" s="34"/>
      <c r="F92" s="35"/>
    </row>
    <row r="93" spans="1:6" ht="12.75">
      <c r="A93" s="145"/>
      <c r="B93" s="146" t="s">
        <v>101</v>
      </c>
      <c r="C93" s="159"/>
      <c r="D93" s="160"/>
      <c r="E93" s="60"/>
      <c r="F93" s="63">
        <f>F90</f>
        <v>0</v>
      </c>
    </row>
    <row r="94" spans="1:6" ht="12.75">
      <c r="A94" s="103"/>
      <c r="B94" s="161"/>
      <c r="C94" s="111"/>
      <c r="D94" s="112"/>
      <c r="E94" s="34"/>
      <c r="F94" s="35"/>
    </row>
    <row r="95" spans="1:6" ht="12.75">
      <c r="A95" s="145" t="s">
        <v>32</v>
      </c>
      <c r="B95" s="163" t="s">
        <v>102</v>
      </c>
      <c r="C95" s="129"/>
      <c r="D95" s="162"/>
      <c r="E95" s="45"/>
      <c r="F95" s="46"/>
    </row>
    <row r="96" spans="1:6" ht="15">
      <c r="A96" s="131"/>
      <c r="B96" s="132"/>
      <c r="C96" s="133"/>
      <c r="D96" s="134"/>
      <c r="E96" s="47"/>
      <c r="F96" s="48"/>
    </row>
    <row r="97" spans="1:6" ht="25.5">
      <c r="A97" s="107" t="s">
        <v>33</v>
      </c>
      <c r="B97" s="104" t="s">
        <v>103</v>
      </c>
      <c r="C97" s="111"/>
      <c r="D97" s="114"/>
      <c r="E97" s="34"/>
      <c r="F97" s="35"/>
    </row>
    <row r="98" spans="1:6" ht="63.75" customHeight="1">
      <c r="A98" s="103"/>
      <c r="B98" s="109" t="s">
        <v>104</v>
      </c>
      <c r="C98" s="111"/>
      <c r="D98" s="114"/>
      <c r="E98" s="50"/>
      <c r="F98" s="35"/>
    </row>
    <row r="99" spans="1:6" ht="18" customHeight="1">
      <c r="A99" s="107"/>
      <c r="B99" s="109" t="s">
        <v>105</v>
      </c>
      <c r="C99" s="111"/>
      <c r="D99" s="114"/>
      <c r="E99" s="34"/>
      <c r="F99" s="35"/>
    </row>
    <row r="100" spans="1:6" ht="15" customHeight="1">
      <c r="A100" s="107"/>
      <c r="B100" s="109" t="s">
        <v>106</v>
      </c>
      <c r="C100" s="111" t="s">
        <v>36</v>
      </c>
      <c r="D100" s="114">
        <v>10</v>
      </c>
      <c r="E100" s="34"/>
      <c r="F100" s="35">
        <f>D100*E100</f>
        <v>0</v>
      </c>
    </row>
    <row r="101" spans="1:6" ht="12.75">
      <c r="A101" s="147"/>
      <c r="B101" s="148"/>
      <c r="C101" s="149"/>
      <c r="D101" s="164"/>
      <c r="E101" s="52"/>
      <c r="F101" s="53"/>
    </row>
    <row r="102" spans="1:6" ht="25.5">
      <c r="A102" s="145"/>
      <c r="B102" s="146" t="s">
        <v>107</v>
      </c>
      <c r="C102" s="159"/>
      <c r="D102" s="160"/>
      <c r="E102" s="60"/>
      <c r="F102" s="61">
        <f>SUM(F97:F101)</f>
        <v>0</v>
      </c>
    </row>
    <row r="103" spans="1:6" ht="12.75">
      <c r="A103" s="107"/>
      <c r="B103" s="104"/>
      <c r="C103" s="111"/>
      <c r="D103" s="114"/>
      <c r="E103" s="33"/>
      <c r="F103" s="35"/>
    </row>
    <row r="104" spans="1:6" ht="12.75">
      <c r="A104" s="107"/>
      <c r="B104" s="104"/>
      <c r="C104" s="111"/>
      <c r="D104" s="114"/>
      <c r="E104" s="33"/>
      <c r="F104" s="35"/>
    </row>
    <row r="105" spans="1:6" ht="12.75">
      <c r="A105" s="128" t="s">
        <v>34</v>
      </c>
      <c r="B105" s="100" t="s">
        <v>108</v>
      </c>
      <c r="C105" s="129"/>
      <c r="D105" s="162"/>
      <c r="E105" s="45"/>
      <c r="F105" s="46"/>
    </row>
    <row r="106" spans="1:6" ht="12.75">
      <c r="A106" s="107"/>
      <c r="B106" s="104"/>
      <c r="C106" s="111"/>
      <c r="D106" s="114"/>
      <c r="E106" s="33"/>
      <c r="F106" s="35"/>
    </row>
    <row r="107" spans="1:6" ht="15">
      <c r="A107" s="107" t="s">
        <v>35</v>
      </c>
      <c r="B107" s="104" t="s">
        <v>109</v>
      </c>
      <c r="C107" s="5"/>
      <c r="D107" s="165"/>
      <c r="E107" s="64"/>
      <c r="F107" s="65"/>
    </row>
    <row r="108" spans="1:6" ht="73.5" customHeight="1">
      <c r="A108" s="166"/>
      <c r="B108" s="4" t="s">
        <v>110</v>
      </c>
      <c r="C108" s="5"/>
      <c r="D108" s="165"/>
      <c r="E108" s="64"/>
      <c r="F108" s="65"/>
    </row>
    <row r="109" spans="1:6" ht="15">
      <c r="A109" s="166"/>
      <c r="B109" s="4" t="s">
        <v>111</v>
      </c>
      <c r="C109" s="111" t="s">
        <v>95</v>
      </c>
      <c r="D109" s="114">
        <f>50*6</f>
        <v>300</v>
      </c>
      <c r="E109" s="34"/>
      <c r="F109" s="35">
        <f>E109*D109</f>
        <v>0</v>
      </c>
    </row>
    <row r="110" spans="1:6" ht="15">
      <c r="A110" s="166"/>
      <c r="B110" s="12" t="s">
        <v>156</v>
      </c>
      <c r="C110" s="111" t="s">
        <v>95</v>
      </c>
      <c r="D110" s="114">
        <f>20+20+10</f>
        <v>50</v>
      </c>
      <c r="E110" s="34"/>
      <c r="F110" s="35">
        <f>E110*D110</f>
        <v>0</v>
      </c>
    </row>
    <row r="111" spans="1:6" ht="15">
      <c r="A111" s="166"/>
      <c r="B111" s="4"/>
      <c r="C111" s="111"/>
      <c r="D111" s="114"/>
      <c r="E111" s="34"/>
      <c r="F111" s="35"/>
    </row>
    <row r="112" spans="1:6" ht="32.25" customHeight="1">
      <c r="A112" s="107" t="s">
        <v>112</v>
      </c>
      <c r="B112" s="104" t="s">
        <v>113</v>
      </c>
      <c r="C112" s="111"/>
      <c r="D112" s="114"/>
      <c r="E112" s="34"/>
      <c r="F112" s="35"/>
    </row>
    <row r="113" spans="1:6" ht="53.1" customHeight="1">
      <c r="A113" s="107"/>
      <c r="B113" s="4" t="s">
        <v>114</v>
      </c>
      <c r="C113" s="111"/>
      <c r="D113" s="114"/>
      <c r="E113" s="34"/>
      <c r="F113" s="35"/>
    </row>
    <row r="114" spans="1:6" ht="12.75">
      <c r="A114" s="107"/>
      <c r="B114" s="4" t="s">
        <v>115</v>
      </c>
      <c r="C114" s="111"/>
      <c r="D114" s="114"/>
      <c r="E114" s="34"/>
      <c r="F114" s="35"/>
    </row>
    <row r="115" spans="1:6" ht="12.75">
      <c r="A115" s="107"/>
      <c r="B115" s="4" t="s">
        <v>116</v>
      </c>
      <c r="C115" s="111" t="s">
        <v>71</v>
      </c>
      <c r="D115" s="114">
        <v>1.5</v>
      </c>
      <c r="E115" s="34"/>
      <c r="F115" s="35">
        <f>E115*D115</f>
        <v>0</v>
      </c>
    </row>
    <row r="116" spans="1:6" ht="12.75">
      <c r="A116" s="107"/>
      <c r="B116" s="4" t="s">
        <v>117</v>
      </c>
      <c r="C116" s="111" t="s">
        <v>71</v>
      </c>
      <c r="D116" s="114">
        <v>1.5</v>
      </c>
      <c r="E116" s="34"/>
      <c r="F116" s="35">
        <f>E116*D116</f>
        <v>0</v>
      </c>
    </row>
    <row r="117" spans="1:6" ht="12.75">
      <c r="A117" s="107"/>
      <c r="B117" s="104"/>
      <c r="C117" s="111"/>
      <c r="D117" s="114"/>
      <c r="E117" s="33"/>
      <c r="F117" s="35"/>
    </row>
    <row r="118" spans="1:6" ht="15">
      <c r="A118" s="166"/>
      <c r="B118" s="4"/>
      <c r="C118" s="111"/>
      <c r="D118" s="114"/>
      <c r="E118" s="34"/>
      <c r="F118" s="35"/>
    </row>
    <row r="119" spans="1:6" ht="12.75">
      <c r="A119" s="167"/>
      <c r="B119" s="168" t="s">
        <v>118</v>
      </c>
      <c r="C119" s="169"/>
      <c r="D119" s="170"/>
      <c r="E119" s="66"/>
      <c r="F119" s="67">
        <f>SUM(F106:F118)</f>
        <v>0</v>
      </c>
    </row>
    <row r="120" spans="1:6" ht="12.75">
      <c r="A120" s="107"/>
      <c r="B120" s="104"/>
      <c r="C120" s="111"/>
      <c r="D120" s="114"/>
      <c r="E120" s="33"/>
      <c r="F120" s="35"/>
    </row>
    <row r="121" spans="1:6" ht="12.75">
      <c r="A121" s="107"/>
      <c r="B121" s="104"/>
      <c r="C121" s="111"/>
      <c r="D121" s="114"/>
      <c r="E121" s="33"/>
      <c r="F121" s="35"/>
    </row>
    <row r="122" spans="1:6" ht="12.75">
      <c r="A122" s="171"/>
      <c r="B122" s="172" t="s">
        <v>119</v>
      </c>
      <c r="C122" s="173"/>
      <c r="D122" s="174"/>
      <c r="E122" s="68"/>
      <c r="F122" s="69"/>
    </row>
    <row r="123" spans="1:6" ht="12.75">
      <c r="A123" s="175"/>
      <c r="B123" s="176"/>
      <c r="C123" s="177"/>
      <c r="D123" s="178"/>
      <c r="E123" s="70"/>
      <c r="F123" s="71"/>
    </row>
    <row r="124" spans="1:6" ht="12.75">
      <c r="A124" s="179"/>
      <c r="B124" s="180" t="s">
        <v>120</v>
      </c>
      <c r="C124" s="181"/>
      <c r="D124" s="182"/>
      <c r="E124" s="34"/>
      <c r="F124" s="35">
        <f>F19</f>
        <v>0</v>
      </c>
    </row>
    <row r="125" spans="1:6" ht="12.75">
      <c r="A125" s="107"/>
      <c r="B125" s="104"/>
      <c r="C125" s="143"/>
      <c r="D125" s="137"/>
      <c r="E125" s="34"/>
      <c r="F125" s="35"/>
    </row>
    <row r="126" spans="1:6" ht="12.75">
      <c r="A126" s="107"/>
      <c r="B126" s="104" t="s">
        <v>121</v>
      </c>
      <c r="C126" s="143"/>
      <c r="D126" s="137"/>
      <c r="E126" s="34"/>
      <c r="F126" s="35">
        <f>F55</f>
        <v>0</v>
      </c>
    </row>
    <row r="127" spans="1:6" ht="12.75">
      <c r="A127" s="107"/>
      <c r="B127" s="104"/>
      <c r="C127" s="143"/>
      <c r="D127" s="137"/>
      <c r="E127" s="34"/>
      <c r="F127" s="35"/>
    </row>
    <row r="128" spans="1:6" ht="12.75">
      <c r="A128" s="183"/>
      <c r="B128" s="104" t="s">
        <v>122</v>
      </c>
      <c r="C128" s="143"/>
      <c r="D128" s="114"/>
      <c r="E128" s="34"/>
      <c r="F128" s="35">
        <f>F80</f>
        <v>0</v>
      </c>
    </row>
    <row r="129" spans="1:6" ht="12.75">
      <c r="A129" s="183"/>
      <c r="B129" s="104"/>
      <c r="C129" s="143"/>
      <c r="D129" s="114"/>
      <c r="E129" s="34"/>
      <c r="F129" s="35"/>
    </row>
    <row r="130" spans="1:6" ht="12.75">
      <c r="A130" s="183"/>
      <c r="B130" s="142" t="s">
        <v>123</v>
      </c>
      <c r="C130" s="143"/>
      <c r="D130" s="114"/>
      <c r="E130" s="34"/>
      <c r="F130" s="35">
        <f>F93</f>
        <v>0</v>
      </c>
    </row>
    <row r="131" spans="1:6" ht="12.75">
      <c r="A131" s="183"/>
      <c r="B131" s="142"/>
      <c r="C131" s="143"/>
      <c r="D131" s="114"/>
      <c r="E131" s="34"/>
      <c r="F131" s="35"/>
    </row>
    <row r="132" spans="1:6" ht="12.75">
      <c r="A132" s="183"/>
      <c r="B132" s="142" t="s">
        <v>124</v>
      </c>
      <c r="C132" s="143"/>
      <c r="D132" s="114"/>
      <c r="E132" s="34"/>
      <c r="F132" s="35">
        <f>F102</f>
        <v>0</v>
      </c>
    </row>
    <row r="133" spans="1:6" ht="12.75">
      <c r="A133" s="183"/>
      <c r="B133" s="142"/>
      <c r="C133" s="143"/>
      <c r="D133" s="114"/>
      <c r="E133" s="34"/>
      <c r="F133" s="35"/>
    </row>
    <row r="134" spans="1:6" ht="12.75">
      <c r="A134" s="183"/>
      <c r="B134" s="142" t="s">
        <v>125</v>
      </c>
      <c r="C134" s="143"/>
      <c r="D134" s="114"/>
      <c r="E134" s="34"/>
      <c r="F134" s="35">
        <f>F119</f>
        <v>0</v>
      </c>
    </row>
    <row r="135" spans="1:6" ht="12.75">
      <c r="A135" s="184"/>
      <c r="B135" s="185"/>
      <c r="C135" s="186"/>
      <c r="D135" s="187"/>
      <c r="E135" s="72"/>
      <c r="F135" s="73"/>
    </row>
    <row r="136" spans="1:6" ht="12.75">
      <c r="A136" s="188"/>
      <c r="B136" s="189" t="s">
        <v>126</v>
      </c>
      <c r="C136" s="190"/>
      <c r="D136" s="191"/>
      <c r="E136" s="74"/>
      <c r="F136" s="75">
        <f>SUM(F124:F135)</f>
        <v>0</v>
      </c>
    </row>
    <row r="137" spans="1:6" ht="15">
      <c r="A137" s="192"/>
      <c r="B137" s="193" t="s">
        <v>127</v>
      </c>
      <c r="C137" s="194"/>
      <c r="D137" s="195"/>
      <c r="E137" s="76"/>
      <c r="F137" s="77">
        <f>(F136)*0.25</f>
        <v>0</v>
      </c>
    </row>
    <row r="138" spans="1:6" ht="12.75">
      <c r="A138" s="188"/>
      <c r="B138" s="189" t="s">
        <v>128</v>
      </c>
      <c r="C138" s="190"/>
      <c r="D138" s="191"/>
      <c r="E138" s="74"/>
      <c r="F138" s="75">
        <f>SUM(F136:F137)</f>
        <v>0</v>
      </c>
    </row>
    <row r="143" spans="1:6">
      <c r="B143" s="79" t="s">
        <v>129</v>
      </c>
    </row>
  </sheetData>
  <sheetProtection algorithmName="SHA-512" hashValue="B8r8s9AjMGpPwWj9tjHTaJJljyvK4UgeNzXqrThICFPh84u2clEfX7H+u4d3m5SB1UhObW81l2yPtGgvAJI2jg==" saltValue="cYlqdFWiygfKHuXBPXQdiQ==" spinCount="100000" sheet="1" selectLockedCells="1"/>
  <protectedRanges>
    <protectedRange algorithmName="SHA-512" hashValue="pAAFwk/g7iuR3w5w++QgxG3A6S4rEOBHTtEhlF+S4ly6g1+Ikw/zVl2RygPOgpaV3nJflWyEx8wed3OKLZnNjg==" saltValue="xdeTPenHFcgMWQP2zCzQaA==" spinCount="100000" sqref="A1:D13" name="Range1"/>
  </protectedRanges>
  <pageMargins left="0.25" right="0.25" top="0.75" bottom="0.75" header="0.3" footer="0.3"/>
  <pageSetup paperSize="9" firstPageNumber="2" orientation="portrait" useFirstPageNumber="1" horizontalDpi="300" verticalDpi="300" r:id="rId1"/>
  <headerFooter alignWithMargins="0">
    <oddHeader>&amp;LInvestitor:
Općina Peteranec&amp;CIzrada parkirališta uz groblje
u naselju SIGETEC&amp;RPetgrad d.o.o.
A.Starčevića 16a, Koprivnica</oddHeader>
    <oddFooter>&amp;C&amp;"Times New Roman,Obično"&amp;P</oddFooter>
  </headerFooter>
  <rowBreaks count="3" manualBreakCount="3">
    <brk id="20" max="16383" man="1"/>
    <brk id="40" max="16383" man="1"/>
    <brk id="68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Radni listovi</vt:lpstr>
      </vt:variant>
      <vt:variant>
        <vt:i4>5</vt:i4>
      </vt:variant>
      <vt:variant>
        <vt:lpstr>Imenovani rasponi</vt:lpstr>
      </vt:variant>
      <vt:variant>
        <vt:i4>1</vt:i4>
      </vt:variant>
    </vt:vector>
  </HeadingPairs>
  <TitlesOfParts>
    <vt:vector size="6" baseType="lpstr">
      <vt:lpstr>I STRANICA</vt:lpstr>
      <vt:lpstr>Sadržaj</vt:lpstr>
      <vt:lpstr>opći dio</vt:lpstr>
      <vt:lpstr>OPĆI UVJETI CESTA</vt:lpstr>
      <vt:lpstr>PARKING</vt:lpstr>
      <vt:lpstr>PARKING!Ispis_naslova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most u Torčecu</dc:title>
  <dc:creator>Korisnik;ružić slavko</dc:creator>
  <cp:lastModifiedBy>Pročelnica</cp:lastModifiedBy>
  <cp:lastPrinted>2017-04-06T06:31:05Z</cp:lastPrinted>
  <dcterms:created xsi:type="dcterms:W3CDTF">2014-02-28T13:04:03Z</dcterms:created>
  <dcterms:modified xsi:type="dcterms:W3CDTF">2019-09-09T05:12:42Z</dcterms:modified>
</cp:coreProperties>
</file>