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 defaultThemeVersion="124226"/>
  <xr:revisionPtr revIDLastSave="0" documentId="13_ncr:1_{609761D2-549A-46B6-A2CA-0190C22E7EC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Grafikon1" sheetId="4" r:id="rId1"/>
    <sheet name="List1" sheetId="1" r:id="rId2"/>
    <sheet name="List2" sheetId="5" r:id="rId3"/>
  </sheets>
  <definedNames>
    <definedName name="_xlnm.Print_Area" localSheetId="1">List1!$A$1:$G$1656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08" i="1" l="1"/>
  <c r="D559" i="1"/>
  <c r="D560" i="1" s="1"/>
  <c r="C558" i="1"/>
  <c r="C554" i="1"/>
  <c r="C351" i="1"/>
  <c r="E509" i="1"/>
  <c r="E510" i="1"/>
  <c r="E511" i="1"/>
  <c r="E512" i="1"/>
  <c r="E513" i="1"/>
  <c r="E514" i="1"/>
  <c r="E515" i="1"/>
  <c r="E516" i="1"/>
  <c r="E517" i="1"/>
  <c r="E520" i="1"/>
  <c r="E521" i="1"/>
  <c r="E522" i="1"/>
  <c r="E524" i="1"/>
  <c r="E525" i="1"/>
  <c r="E526" i="1"/>
  <c r="E527" i="1"/>
  <c r="E531" i="1"/>
  <c r="E532" i="1"/>
  <c r="E533" i="1"/>
  <c r="E534" i="1"/>
  <c r="E535" i="1"/>
  <c r="E508" i="1"/>
  <c r="G235" i="1"/>
  <c r="G236" i="1"/>
  <c r="G251" i="1"/>
  <c r="G252" i="1"/>
  <c r="E249" i="1"/>
  <c r="E245" i="1"/>
  <c r="E246" i="1"/>
  <c r="G246" i="1" s="1"/>
  <c r="G254" i="1"/>
  <c r="G250" i="1"/>
  <c r="F250" i="1"/>
  <c r="G248" i="1"/>
  <c r="G247" i="1"/>
  <c r="G231" i="1"/>
  <c r="E494" i="1" l="1"/>
  <c r="E495" i="1"/>
  <c r="E496" i="1"/>
  <c r="E497" i="1"/>
  <c r="E498" i="1"/>
  <c r="E493" i="1"/>
  <c r="E42" i="1"/>
  <c r="E40" i="1"/>
  <c r="C910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38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29" i="1"/>
  <c r="E930" i="1"/>
  <c r="E931" i="1"/>
  <c r="E932" i="1"/>
  <c r="E933" i="1"/>
  <c r="E934" i="1"/>
  <c r="E935" i="1"/>
  <c r="E944" i="1"/>
  <c r="E945" i="1"/>
  <c r="E946" i="1"/>
  <c r="E947" i="1"/>
  <c r="E948" i="1"/>
  <c r="E949" i="1"/>
  <c r="E857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02" i="1"/>
  <c r="E1042" i="1"/>
  <c r="E1048" i="1"/>
  <c r="E1049" i="1"/>
  <c r="E1050" i="1"/>
  <c r="E1051" i="1"/>
  <c r="E1040" i="1"/>
  <c r="D1041" i="1"/>
  <c r="E1041" i="1" s="1"/>
  <c r="D698" i="1"/>
  <c r="D697" i="1" s="1"/>
  <c r="D696" i="1" s="1"/>
  <c r="D695" i="1" s="1"/>
  <c r="D702" i="1"/>
  <c r="D701" i="1" s="1"/>
  <c r="D700" i="1" s="1"/>
  <c r="D699" i="1" s="1"/>
  <c r="E617" i="1"/>
  <c r="E618" i="1"/>
  <c r="E619" i="1"/>
  <c r="E620" i="1"/>
  <c r="E621" i="1"/>
  <c r="E622" i="1"/>
  <c r="E616" i="1"/>
  <c r="E763" i="1"/>
  <c r="E764" i="1"/>
  <c r="E762" i="1"/>
  <c r="E812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11" i="1"/>
  <c r="E960" i="1"/>
  <c r="E980" i="1"/>
  <c r="E981" i="1"/>
  <c r="E988" i="1"/>
  <c r="E989" i="1"/>
  <c r="E990" i="1"/>
  <c r="E991" i="1"/>
  <c r="E997" i="1"/>
  <c r="E998" i="1"/>
  <c r="E999" i="1"/>
  <c r="E1061" i="1"/>
  <c r="E1062" i="1"/>
  <c r="E1063" i="1"/>
  <c r="E1064" i="1"/>
  <c r="E1065" i="1"/>
  <c r="E1066" i="1"/>
  <c r="E1068" i="1"/>
  <c r="E1069" i="1"/>
  <c r="E1070" i="1"/>
  <c r="E1071" i="1"/>
  <c r="E1072" i="1"/>
  <c r="E1073" i="1"/>
  <c r="E1060" i="1"/>
  <c r="E1080" i="1"/>
  <c r="E1081" i="1"/>
  <c r="E1082" i="1"/>
  <c r="E1083" i="1"/>
  <c r="E1084" i="1"/>
  <c r="E1085" i="1"/>
  <c r="E1087" i="1"/>
  <c r="E1088" i="1"/>
  <c r="E1089" i="1"/>
  <c r="E1090" i="1"/>
  <c r="E1079" i="1"/>
  <c r="E1122" i="1"/>
  <c r="E1123" i="1"/>
  <c r="E1124" i="1"/>
  <c r="E1125" i="1"/>
  <c r="E1126" i="1"/>
  <c r="E1127" i="1"/>
  <c r="E1128" i="1"/>
  <c r="E1129" i="1"/>
  <c r="E1131" i="1"/>
  <c r="E1132" i="1"/>
  <c r="E1133" i="1"/>
  <c r="E1134" i="1"/>
  <c r="E1135" i="1"/>
  <c r="E1136" i="1"/>
  <c r="E1137" i="1"/>
  <c r="E1139" i="1"/>
  <c r="E1140" i="1"/>
  <c r="E1141" i="1"/>
  <c r="E1142" i="1"/>
  <c r="E1143" i="1"/>
  <c r="E1144" i="1"/>
  <c r="E1145" i="1"/>
  <c r="E1147" i="1"/>
  <c r="E1148" i="1"/>
  <c r="E1149" i="1"/>
  <c r="E1150" i="1"/>
  <c r="E1151" i="1"/>
  <c r="E1152" i="1"/>
  <c r="E1155" i="1"/>
  <c r="E1156" i="1"/>
  <c r="E1157" i="1"/>
  <c r="E1158" i="1"/>
  <c r="E1159" i="1"/>
  <c r="E1160" i="1"/>
  <c r="E1161" i="1"/>
  <c r="E1163" i="1"/>
  <c r="E1164" i="1"/>
  <c r="E1165" i="1"/>
  <c r="E1166" i="1"/>
  <c r="E1167" i="1"/>
  <c r="E1168" i="1"/>
  <c r="E1169" i="1"/>
  <c r="E1171" i="1"/>
  <c r="E1172" i="1"/>
  <c r="E1173" i="1"/>
  <c r="E1174" i="1"/>
  <c r="E1175" i="1"/>
  <c r="E1176" i="1"/>
  <c r="E1179" i="1"/>
  <c r="E1180" i="1"/>
  <c r="E1181" i="1"/>
  <c r="E1182" i="1"/>
  <c r="E1183" i="1"/>
  <c r="E1184" i="1"/>
  <c r="E1185" i="1"/>
  <c r="E1187" i="1"/>
  <c r="E1188" i="1"/>
  <c r="E1189" i="1"/>
  <c r="E1190" i="1"/>
  <c r="E1191" i="1"/>
  <c r="E1192" i="1"/>
  <c r="E1193" i="1"/>
  <c r="E1195" i="1"/>
  <c r="E1196" i="1"/>
  <c r="E1197" i="1"/>
  <c r="E1198" i="1"/>
  <c r="E1199" i="1"/>
  <c r="E1200" i="1"/>
  <c r="E1201" i="1"/>
  <c r="E1204" i="1"/>
  <c r="E1206" i="1"/>
  <c r="E1207" i="1"/>
  <c r="E1208" i="1"/>
  <c r="E1209" i="1"/>
  <c r="E1211" i="1"/>
  <c r="E1212" i="1"/>
  <c r="E1213" i="1"/>
  <c r="E1225" i="1"/>
  <c r="E1226" i="1"/>
  <c r="E1233" i="1"/>
  <c r="E1234" i="1"/>
  <c r="E1235" i="1"/>
  <c r="E1236" i="1"/>
  <c r="E1237" i="1"/>
  <c r="E1239" i="1"/>
  <c r="E1240" i="1"/>
  <c r="E1241" i="1"/>
  <c r="E1242" i="1"/>
  <c r="E1243" i="1"/>
  <c r="E1245" i="1"/>
  <c r="E1246" i="1"/>
  <c r="E1255" i="1"/>
  <c r="E1256" i="1"/>
  <c r="E1257" i="1"/>
  <c r="E1260" i="1"/>
  <c r="E1261" i="1"/>
  <c r="E1263" i="1"/>
  <c r="E1264" i="1"/>
  <c r="E1265" i="1"/>
  <c r="E1266" i="1"/>
  <c r="E1267" i="1"/>
  <c r="E1268" i="1"/>
  <c r="E1269" i="1"/>
  <c r="E1271" i="1"/>
  <c r="E1272" i="1"/>
  <c r="E1273" i="1"/>
  <c r="E1274" i="1"/>
  <c r="E1279" i="1"/>
  <c r="E1280" i="1"/>
  <c r="E1281" i="1"/>
  <c r="E1282" i="1"/>
  <c r="E1283" i="1"/>
  <c r="E1285" i="1"/>
  <c r="E1286" i="1"/>
  <c r="E1178" i="1"/>
  <c r="E1301" i="1"/>
  <c r="E1302" i="1"/>
  <c r="E1303" i="1"/>
  <c r="E1304" i="1"/>
  <c r="E1305" i="1"/>
  <c r="E1306" i="1"/>
  <c r="E1307" i="1"/>
  <c r="E1309" i="1"/>
  <c r="E1310" i="1"/>
  <c r="E1311" i="1"/>
  <c r="E1312" i="1"/>
  <c r="E1314" i="1"/>
  <c r="E1315" i="1"/>
  <c r="E1316" i="1"/>
  <c r="E1317" i="1"/>
  <c r="E1318" i="1"/>
  <c r="E1319" i="1"/>
  <c r="E1320" i="1"/>
  <c r="E1328" i="1"/>
  <c r="E1329" i="1"/>
  <c r="E1330" i="1"/>
  <c r="E1331" i="1"/>
  <c r="E1332" i="1"/>
  <c r="E1333" i="1"/>
  <c r="E1334" i="1"/>
  <c r="E1336" i="1"/>
  <c r="E1337" i="1"/>
  <c r="E1338" i="1"/>
  <c r="E1339" i="1"/>
  <c r="E1340" i="1"/>
  <c r="E1342" i="1"/>
  <c r="E1343" i="1"/>
  <c r="E1344" i="1"/>
  <c r="E1345" i="1"/>
  <c r="E1346" i="1"/>
  <c r="E1347" i="1"/>
  <c r="E1348" i="1"/>
  <c r="E1349" i="1"/>
  <c r="E1354" i="1"/>
  <c r="E1355" i="1"/>
  <c r="E1356" i="1"/>
  <c r="E1357" i="1"/>
  <c r="E1358" i="1"/>
  <c r="E1359" i="1"/>
  <c r="E1300" i="1"/>
  <c r="E1386" i="1"/>
  <c r="E1387" i="1"/>
  <c r="E1388" i="1"/>
  <c r="E1389" i="1"/>
  <c r="E1390" i="1"/>
  <c r="E1391" i="1"/>
  <c r="E1392" i="1"/>
  <c r="E1393" i="1"/>
  <c r="E1395" i="1"/>
  <c r="E1396" i="1"/>
  <c r="E1397" i="1"/>
  <c r="E1398" i="1"/>
  <c r="E1399" i="1"/>
  <c r="E1401" i="1"/>
  <c r="E1402" i="1"/>
  <c r="E1403" i="1"/>
  <c r="E1404" i="1"/>
  <c r="E1405" i="1"/>
  <c r="E1406" i="1"/>
  <c r="E1407" i="1"/>
  <c r="E1385" i="1"/>
  <c r="G321" i="1"/>
  <c r="G322" i="1"/>
  <c r="G323" i="1"/>
  <c r="G324" i="1"/>
  <c r="G325" i="1"/>
  <c r="G326" i="1"/>
  <c r="G327" i="1"/>
  <c r="G328" i="1"/>
  <c r="G329" i="1"/>
  <c r="G330" i="1"/>
  <c r="G331" i="1"/>
  <c r="G320" i="1"/>
  <c r="F324" i="1"/>
  <c r="F327" i="1"/>
  <c r="D694" i="1" l="1"/>
  <c r="D693" i="1" s="1"/>
  <c r="D17" i="1" l="1"/>
  <c r="E554" i="1" l="1"/>
  <c r="E556" i="1"/>
  <c r="E563" i="1"/>
  <c r="E565" i="1"/>
  <c r="E566" i="1"/>
  <c r="E567" i="1"/>
  <c r="E570" i="1"/>
  <c r="E573" i="1"/>
  <c r="E574" i="1"/>
  <c r="E576" i="1"/>
  <c r="E578" i="1"/>
  <c r="E580" i="1"/>
  <c r="E585" i="1"/>
  <c r="E586" i="1"/>
  <c r="E697" i="1"/>
  <c r="E696" i="1" s="1"/>
  <c r="E695" i="1" s="1"/>
  <c r="E701" i="1"/>
  <c r="E700" i="1" s="1"/>
  <c r="G306" i="1"/>
  <c r="F309" i="1"/>
  <c r="F314" i="1"/>
  <c r="G232" i="1"/>
  <c r="G230" i="1"/>
  <c r="C979" i="1"/>
  <c r="D979" i="1"/>
  <c r="D951" i="1"/>
  <c r="C951" i="1"/>
  <c r="E979" i="1" l="1"/>
  <c r="E699" i="1"/>
  <c r="E694" i="1" s="1"/>
  <c r="E693" i="1" s="1"/>
  <c r="D876" i="1"/>
  <c r="E876" i="1" s="1"/>
  <c r="B1368" i="1"/>
  <c r="A1368" i="1"/>
  <c r="C701" i="1"/>
  <c r="C700" i="1" s="1"/>
  <c r="C699" i="1" s="1"/>
  <c r="C697" i="1"/>
  <c r="C696" i="1" s="1"/>
  <c r="C695" i="1" s="1"/>
  <c r="C690" i="1"/>
  <c r="C689" i="1" s="1"/>
  <c r="C688" i="1" s="1"/>
  <c r="C686" i="1"/>
  <c r="C685" i="1" s="1"/>
  <c r="C684" i="1" s="1"/>
  <c r="E553" i="1"/>
  <c r="E431" i="1"/>
  <c r="E435" i="1"/>
  <c r="E437" i="1"/>
  <c r="E438" i="1"/>
  <c r="E439" i="1"/>
  <c r="C694" i="1" l="1"/>
  <c r="C693" i="1" s="1"/>
  <c r="C683" i="1"/>
  <c r="C682" i="1" s="1"/>
  <c r="C436" i="1" l="1"/>
  <c r="E436" i="1" s="1"/>
  <c r="C434" i="1"/>
  <c r="E434" i="1" s="1"/>
  <c r="C433" i="1" l="1"/>
  <c r="C432" i="1" l="1"/>
  <c r="E433" i="1"/>
  <c r="C398" i="1"/>
  <c r="D398" i="1"/>
  <c r="E398" i="1"/>
  <c r="C401" i="1"/>
  <c r="C400" i="1" s="1"/>
  <c r="D401" i="1"/>
  <c r="D400" i="1" s="1"/>
  <c r="E401" i="1"/>
  <c r="E400" i="1" s="1"/>
  <c r="D390" i="1"/>
  <c r="D391" i="1" s="1"/>
  <c r="D373" i="1"/>
  <c r="D366" i="1"/>
  <c r="D362" i="1"/>
  <c r="D356" i="1"/>
  <c r="D357" i="1" s="1"/>
  <c r="D358" i="1" s="1"/>
  <c r="D359" i="1" s="1"/>
  <c r="D353" i="1"/>
  <c r="D354" i="1" s="1"/>
  <c r="D344" i="1"/>
  <c r="E116" i="1"/>
  <c r="E117" i="1" s="1"/>
  <c r="E89" i="1"/>
  <c r="E304" i="1"/>
  <c r="E315" i="1"/>
  <c r="E313" i="1" s="1"/>
  <c r="E200" i="1"/>
  <c r="E199" i="1"/>
  <c r="E185" i="1"/>
  <c r="E183" i="1"/>
  <c r="E173" i="1"/>
  <c r="E141" i="1"/>
  <c r="E139" i="1"/>
  <c r="F139" i="1" s="1"/>
  <c r="E137" i="1"/>
  <c r="E281" i="1"/>
  <c r="E269" i="1"/>
  <c r="E267" i="1"/>
  <c r="E265" i="1"/>
  <c r="E263" i="1"/>
  <c r="F156" i="1"/>
  <c r="F157" i="1"/>
  <c r="F160" i="1"/>
  <c r="F161" i="1"/>
  <c r="F165" i="1"/>
  <c r="F169" i="1"/>
  <c r="F170" i="1"/>
  <c r="F189" i="1"/>
  <c r="F74" i="1"/>
  <c r="F75" i="1"/>
  <c r="F76" i="1"/>
  <c r="F77" i="1"/>
  <c r="F146" i="1"/>
  <c r="F150" i="1"/>
  <c r="F154" i="1"/>
  <c r="F158" i="1"/>
  <c r="F162" i="1"/>
  <c r="F190" i="1"/>
  <c r="C430" i="1" l="1"/>
  <c r="E432" i="1"/>
  <c r="E310" i="1"/>
  <c r="F153" i="1"/>
  <c r="F159" i="1"/>
  <c r="G187" i="1"/>
  <c r="F149" i="1"/>
  <c r="F145" i="1"/>
  <c r="F163" i="1"/>
  <c r="F152" i="1"/>
  <c r="F144" i="1"/>
  <c r="F167" i="1"/>
  <c r="F185" i="1"/>
  <c r="F168" i="1"/>
  <c r="F151" i="1"/>
  <c r="F147" i="1"/>
  <c r="F137" i="1"/>
  <c r="C429" i="1" l="1"/>
  <c r="E430" i="1"/>
  <c r="F213" i="1"/>
  <c r="F209" i="1"/>
  <c r="F211" i="1"/>
  <c r="F201" i="1"/>
  <c r="F210" i="1"/>
  <c r="F214" i="1"/>
  <c r="C428" i="1" l="1"/>
  <c r="E428" i="1" s="1"/>
  <c r="E429" i="1"/>
  <c r="F219" i="1"/>
  <c r="E362" i="1"/>
  <c r="E364" i="1"/>
  <c r="E366" i="1"/>
  <c r="E369" i="1"/>
  <c r="E370" i="1"/>
  <c r="E372" i="1"/>
  <c r="E374" i="1"/>
  <c r="E379" i="1"/>
  <c r="E382" i="1"/>
  <c r="E384" i="1"/>
  <c r="E385" i="1"/>
  <c r="E386" i="1"/>
  <c r="E396" i="1"/>
  <c r="E361" i="1"/>
  <c r="E413" i="1"/>
  <c r="E414" i="1"/>
  <c r="E422" i="1"/>
  <c r="E424" i="1"/>
  <c r="E426" i="1"/>
  <c r="D425" i="1"/>
  <c r="E425" i="1" s="1"/>
  <c r="E475" i="1"/>
  <c r="E482" i="1"/>
  <c r="D474" i="1"/>
  <c r="E474" i="1" s="1"/>
  <c r="D481" i="1"/>
  <c r="E481" i="1" s="1"/>
  <c r="E491" i="1"/>
  <c r="E371" i="1" l="1"/>
  <c r="F136" i="1" l="1"/>
  <c r="F138" i="1"/>
  <c r="F143" i="1"/>
  <c r="F148" i="1"/>
  <c r="F155" i="1"/>
  <c r="F188" i="1" l="1"/>
  <c r="F200" i="1" l="1"/>
  <c r="F208" i="1"/>
  <c r="F212" i="1"/>
  <c r="F61" i="1"/>
  <c r="F62" i="1"/>
  <c r="F63" i="1"/>
  <c r="F64" i="1"/>
  <c r="F67" i="1"/>
  <c r="F68" i="1"/>
  <c r="F70" i="1"/>
  <c r="F79" i="1"/>
  <c r="F80" i="1"/>
  <c r="F82" i="1"/>
  <c r="F89" i="1"/>
  <c r="F88" i="1"/>
  <c r="F217" i="1" l="1"/>
  <c r="F69" i="1"/>
  <c r="F81" i="1"/>
  <c r="F66" i="1"/>
  <c r="F78" i="1"/>
  <c r="F116" i="1"/>
  <c r="F115" i="1" s="1"/>
  <c r="F117" i="1"/>
  <c r="F120" i="1"/>
  <c r="F119" i="1"/>
  <c r="G107" i="1"/>
  <c r="G108" i="1"/>
  <c r="G109" i="1"/>
  <c r="G110" i="1"/>
  <c r="G111" i="1"/>
  <c r="F91" i="1"/>
  <c r="F93" i="1"/>
  <c r="F94" i="1"/>
  <c r="F96" i="1"/>
  <c r="F97" i="1"/>
  <c r="F98" i="1"/>
  <c r="F99" i="1"/>
  <c r="F101" i="1"/>
  <c r="F104" i="1"/>
  <c r="F105" i="1"/>
  <c r="F107" i="1"/>
  <c r="F108" i="1"/>
  <c r="F109" i="1"/>
  <c r="F110" i="1"/>
  <c r="F111" i="1"/>
  <c r="F113" i="1"/>
  <c r="F114" i="1"/>
  <c r="G118" i="1" l="1"/>
  <c r="F118" i="1"/>
  <c r="D363" i="1"/>
  <c r="F187" i="1"/>
  <c r="C305" i="1"/>
  <c r="C307" i="1"/>
  <c r="F307" i="1" s="1"/>
  <c r="C311" i="1"/>
  <c r="C313" i="1"/>
  <c r="F313" i="1" s="1"/>
  <c r="C321" i="1"/>
  <c r="C323" i="1"/>
  <c r="C326" i="1"/>
  <c r="C330" i="1"/>
  <c r="C363" i="1"/>
  <c r="C365" i="1"/>
  <c r="C368" i="1"/>
  <c r="C392" i="1"/>
  <c r="C395" i="1"/>
  <c r="C394" i="1" s="1"/>
  <c r="C397" i="1"/>
  <c r="C411" i="1"/>
  <c r="C410" i="1" s="1"/>
  <c r="C409" i="1" s="1"/>
  <c r="C408" i="1" s="1"/>
  <c r="C407" i="1" s="1"/>
  <c r="C421" i="1"/>
  <c r="C423" i="1"/>
  <c r="E555" i="1"/>
  <c r="E562" i="1"/>
  <c r="E577" i="1"/>
  <c r="E598" i="1"/>
  <c r="C603" i="1"/>
  <c r="C602" i="1" s="1"/>
  <c r="E397" i="1"/>
  <c r="E445" i="1"/>
  <c r="E444" i="1" s="1"/>
  <c r="E442" i="1" s="1"/>
  <c r="E441" i="1" s="1"/>
  <c r="E440" i="1" s="1"/>
  <c r="E454" i="1"/>
  <c r="E453" i="1" s="1"/>
  <c r="E451" i="1" s="1"/>
  <c r="E450" i="1" s="1"/>
  <c r="E449" i="1" s="1"/>
  <c r="E462" i="1"/>
  <c r="E461" i="1" s="1"/>
  <c r="E460" i="1" s="1"/>
  <c r="E466" i="1"/>
  <c r="E465" i="1" s="1"/>
  <c r="E464" i="1" s="1"/>
  <c r="C325" i="1" l="1"/>
  <c r="F325" i="1" s="1"/>
  <c r="F326" i="1"/>
  <c r="C320" i="1"/>
  <c r="F320" i="1" s="1"/>
  <c r="F323" i="1"/>
  <c r="E552" i="1"/>
  <c r="E597" i="1"/>
  <c r="E363" i="1"/>
  <c r="C420" i="1"/>
  <c r="C419" i="1" s="1"/>
  <c r="C418" i="1" s="1"/>
  <c r="C417" i="1" s="1"/>
  <c r="C416" i="1" s="1"/>
  <c r="C310" i="1"/>
  <c r="C304" i="1"/>
  <c r="F304" i="1" s="1"/>
  <c r="E459" i="1"/>
  <c r="E458" i="1" s="1"/>
  <c r="E381" i="1"/>
  <c r="G207" i="1"/>
  <c r="C27" i="1" l="1"/>
  <c r="F310" i="1"/>
  <c r="F198" i="1"/>
  <c r="F207" i="1"/>
  <c r="C26" i="1"/>
  <c r="F95" i="1"/>
  <c r="C28" i="1" l="1"/>
  <c r="E551" i="1"/>
  <c r="E550" i="1" l="1"/>
  <c r="E549" i="1"/>
  <c r="E548" i="1" l="1"/>
  <c r="D613" i="1"/>
  <c r="E547" i="1" l="1"/>
  <c r="E368" i="1"/>
  <c r="D423" i="1"/>
  <c r="E423" i="1" s="1"/>
  <c r="F90" i="1" l="1"/>
  <c r="F92" i="1"/>
  <c r="F106" i="1"/>
  <c r="F112" i="1"/>
  <c r="D490" i="1"/>
  <c r="E490" i="1" s="1"/>
  <c r="E545" i="1" l="1"/>
  <c r="F194" i="1"/>
  <c r="F60" i="1"/>
  <c r="F103" i="1"/>
  <c r="F59" i="1"/>
  <c r="D489" i="1"/>
  <c r="D488" i="1" l="1"/>
  <c r="E489" i="1"/>
  <c r="F100" i="1"/>
  <c r="G59" i="1"/>
  <c r="E488" i="1" l="1"/>
  <c r="G125" i="1"/>
  <c r="D485" i="1" l="1"/>
  <c r="E486" i="1"/>
  <c r="D484" i="1" l="1"/>
  <c r="E484" i="1" s="1"/>
  <c r="E485" i="1"/>
  <c r="D603" i="1" l="1"/>
  <c r="F175" i="1" l="1"/>
  <c r="F73" i="1"/>
  <c r="E311" i="1"/>
  <c r="E305" i="1"/>
  <c r="D305" i="1"/>
  <c r="G35" i="1"/>
  <c r="F35" i="1"/>
  <c r="D602" i="1"/>
  <c r="E568" i="1"/>
  <c r="G305" i="1" l="1"/>
  <c r="F174" i="1"/>
  <c r="F72" i="1"/>
  <c r="F27" i="1"/>
  <c r="E27" i="1"/>
  <c r="G27" i="1"/>
  <c r="E561" i="1"/>
  <c r="E367" i="1"/>
  <c r="F164" i="1" l="1"/>
  <c r="G171" i="1"/>
  <c r="F171" i="1"/>
  <c r="E26" i="1"/>
  <c r="D480" i="1"/>
  <c r="D473" i="1"/>
  <c r="E365" i="1"/>
  <c r="D397" i="1"/>
  <c r="D392" i="1"/>
  <c r="D466" i="1"/>
  <c r="D462" i="1"/>
  <c r="D454" i="1"/>
  <c r="D453" i="1" s="1"/>
  <c r="D451" i="1" s="1"/>
  <c r="D450" i="1" s="1"/>
  <c r="D449" i="1" s="1"/>
  <c r="D421" i="1"/>
  <c r="E421" i="1" s="1"/>
  <c r="D411" i="1"/>
  <c r="E411" i="1" s="1"/>
  <c r="D395" i="1"/>
  <c r="F141" i="1" l="1"/>
  <c r="F284" i="1"/>
  <c r="F285" i="1"/>
  <c r="G268" i="1"/>
  <c r="F268" i="1"/>
  <c r="F286" i="1"/>
  <c r="D394" i="1"/>
  <c r="E394" i="1" s="1"/>
  <c r="E395" i="1"/>
  <c r="D479" i="1"/>
  <c r="E480" i="1"/>
  <c r="D472" i="1"/>
  <c r="E473" i="1"/>
  <c r="D461" i="1"/>
  <c r="D460" i="1" s="1"/>
  <c r="D410" i="1"/>
  <c r="D465" i="1"/>
  <c r="D464" i="1" s="1"/>
  <c r="D420" i="1"/>
  <c r="E420" i="1" s="1"/>
  <c r="E16" i="1"/>
  <c r="G304" i="1" l="1"/>
  <c r="G26" i="1" s="1"/>
  <c r="G28" i="1" s="1"/>
  <c r="G307" i="1"/>
  <c r="F273" i="1"/>
  <c r="F281" i="1"/>
  <c r="F234" i="1"/>
  <c r="G267" i="1"/>
  <c r="F267" i="1"/>
  <c r="F184" i="1"/>
  <c r="F292" i="1"/>
  <c r="F228" i="1"/>
  <c r="F193" i="1"/>
  <c r="F140" i="1"/>
  <c r="F283" i="1"/>
  <c r="G253" i="1"/>
  <c r="E360" i="1"/>
  <c r="E359" i="1"/>
  <c r="E410" i="1"/>
  <c r="D471" i="1"/>
  <c r="E472" i="1"/>
  <c r="D476" i="1"/>
  <c r="E476" i="1" s="1"/>
  <c r="E479" i="1"/>
  <c r="E477" i="1" s="1"/>
  <c r="F87" i="1"/>
  <c r="D419" i="1"/>
  <c r="F26" i="1"/>
  <c r="F28" i="1" s="1"/>
  <c r="E28" i="1"/>
  <c r="D459" i="1"/>
  <c r="D458" i="1" s="1"/>
  <c r="F282" i="1" l="1"/>
  <c r="F296" i="1"/>
  <c r="G296" i="1"/>
  <c r="F227" i="1"/>
  <c r="G180" i="1"/>
  <c r="F180" i="1"/>
  <c r="F142" i="1"/>
  <c r="F135" i="1"/>
  <c r="F233" i="1"/>
  <c r="F229" i="1"/>
  <c r="G177" i="1"/>
  <c r="E357" i="1"/>
  <c r="E409" i="1"/>
  <c r="D418" i="1"/>
  <c r="E419" i="1"/>
  <c r="E471" i="1"/>
  <c r="D470" i="1"/>
  <c r="F279" i="1"/>
  <c r="F58" i="1"/>
  <c r="E15" i="1"/>
  <c r="E356" i="1" l="1"/>
  <c r="F272" i="1"/>
  <c r="F226" i="1"/>
  <c r="E14" i="1"/>
  <c r="F15" i="1"/>
  <c r="F280" i="1"/>
  <c r="F134" i="1"/>
  <c r="F278" i="1"/>
  <c r="F203" i="1"/>
  <c r="E407" i="1"/>
  <c r="E408" i="1"/>
  <c r="D469" i="1"/>
  <c r="E469" i="1" s="1"/>
  <c r="E470" i="1"/>
  <c r="D417" i="1"/>
  <c r="E418" i="1"/>
  <c r="E20" i="1"/>
  <c r="E17" i="1"/>
  <c r="F57" i="1"/>
  <c r="E355" i="1"/>
  <c r="E19" i="1"/>
  <c r="F295" i="1" l="1"/>
  <c r="F294" i="1"/>
  <c r="F19" i="1"/>
  <c r="F17" i="1"/>
  <c r="F14" i="1"/>
  <c r="F271" i="1"/>
  <c r="F20" i="1"/>
  <c r="F288" i="1"/>
  <c r="F133" i="1"/>
  <c r="F276" i="1"/>
  <c r="G276" i="1"/>
  <c r="F244" i="1"/>
  <c r="D416" i="1"/>
  <c r="E416" i="1" s="1"/>
  <c r="E417" i="1"/>
  <c r="E18" i="1"/>
  <c r="E21" i="1"/>
  <c r="F21" i="1" l="1"/>
  <c r="F243" i="1"/>
  <c r="E22" i="1"/>
  <c r="F18" i="1"/>
  <c r="F275" i="1"/>
  <c r="G275" i="1"/>
  <c r="F264" i="1"/>
  <c r="F287" i="1"/>
  <c r="F249" i="1"/>
  <c r="F245" i="1"/>
  <c r="G281" i="1"/>
  <c r="E34" i="1" l="1"/>
  <c r="E41" i="1" s="1"/>
  <c r="E43" i="1" s="1"/>
  <c r="F263" i="1"/>
  <c r="F22" i="1"/>
  <c r="F274" i="1"/>
  <c r="F242" i="1"/>
  <c r="E353" i="1"/>
  <c r="E344" i="1" s="1"/>
  <c r="E352" i="1"/>
  <c r="E343" i="1" s="1"/>
  <c r="E354" i="1"/>
  <c r="E351" i="1"/>
  <c r="E35" i="1" l="1"/>
  <c r="G280" i="1"/>
  <c r="G229" i="1" l="1"/>
  <c r="G72" i="1" l="1"/>
  <c r="G87" i="1" l="1"/>
  <c r="G100" i="1"/>
  <c r="G227" i="1" l="1"/>
  <c r="G228" i="1"/>
  <c r="G58" i="1"/>
  <c r="G233" i="1" l="1"/>
  <c r="G234" i="1"/>
  <c r="G193" i="1"/>
  <c r="G278" i="1" l="1"/>
  <c r="G122" i="1" l="1"/>
  <c r="G15" i="1"/>
  <c r="G121" i="1" l="1"/>
  <c r="G240" i="1"/>
  <c r="G17" i="1" l="1"/>
  <c r="G16" i="1"/>
  <c r="G14" i="1"/>
  <c r="G57" i="1"/>
  <c r="G226" i="1" l="1"/>
  <c r="G239" i="1"/>
  <c r="G135" i="1" l="1"/>
  <c r="G249" i="1" l="1"/>
  <c r="G203" i="1"/>
  <c r="G20" i="1" l="1"/>
  <c r="G286" i="1"/>
  <c r="G285" i="1"/>
  <c r="G284" i="1"/>
  <c r="G292" i="1"/>
  <c r="G294" i="1" l="1"/>
  <c r="G272" i="1"/>
  <c r="G295" i="1"/>
  <c r="G265" i="1" l="1"/>
  <c r="G266" i="1"/>
  <c r="G245" i="1"/>
  <c r="G263" i="1"/>
  <c r="G264" i="1"/>
  <c r="G142" i="1"/>
  <c r="G288" i="1" l="1"/>
  <c r="G287" i="1" l="1"/>
  <c r="G273" i="1" l="1"/>
  <c r="G271" i="1" l="1"/>
  <c r="G270" i="1" l="1"/>
  <c r="G269" i="1" l="1"/>
  <c r="G283" i="1" l="1"/>
  <c r="G282" i="1" l="1"/>
  <c r="G134" i="1" l="1"/>
  <c r="G244" i="1" l="1"/>
  <c r="G133" i="1"/>
  <c r="G19" i="1"/>
  <c r="G242" i="1" l="1"/>
  <c r="G243" i="1"/>
  <c r="D21" i="1"/>
  <c r="G21" i="1" s="1"/>
  <c r="D22" i="1" l="1"/>
  <c r="G22" i="1" s="1"/>
  <c r="G18" i="1"/>
  <c r="G274" i="1" l="1"/>
  <c r="G293" i="1" l="1"/>
  <c r="F293" i="1"/>
  <c r="E546" i="1"/>
  <c r="G291" i="1" l="1"/>
  <c r="F291" i="1"/>
  <c r="G262" i="1" l="1"/>
  <c r="F262" i="1"/>
  <c r="D345" i="1"/>
  <c r="E345" i="1" s="1"/>
  <c r="E342" i="1" l="1"/>
  <c r="D346" i="1"/>
  <c r="E346" i="1" s="1"/>
</calcChain>
</file>

<file path=xl/sharedStrings.xml><?xml version="1.0" encoding="utf-8"?>
<sst xmlns="http://schemas.openxmlformats.org/spreadsheetml/2006/main" count="1475" uniqueCount="638">
  <si>
    <t>Prihodi poslovanja</t>
  </si>
  <si>
    <t>Prihodi od prodaje nefinancijske imovine</t>
  </si>
  <si>
    <t>Rashodi poslovanja</t>
  </si>
  <si>
    <t>Rashodi za nabavu nefinancijske imovine</t>
  </si>
  <si>
    <t>Primici od financijske imovine i zaduživanja</t>
  </si>
  <si>
    <t>Izdaci za financijsku imovinu i otplate zajmova</t>
  </si>
  <si>
    <t>Naziv računa prihoda i rashoda ekonomske klasifikacije</t>
  </si>
  <si>
    <t>Prihodi od poreza</t>
  </si>
  <si>
    <t>Porez i prirez na dohodak</t>
  </si>
  <si>
    <t>Porezi na imovinu</t>
  </si>
  <si>
    <t>Pomoći iz inozemstva i od subjek. unutar op. p</t>
  </si>
  <si>
    <t>Prihodi od imovine</t>
  </si>
  <si>
    <t>Prihodi od financijske imovine</t>
  </si>
  <si>
    <t>SVEUKUPNO PRIHODI I PRIMICI</t>
  </si>
  <si>
    <t>A.</t>
  </si>
  <si>
    <t>B.</t>
  </si>
  <si>
    <t>SVEUKUPNO RASHODI I IZDACI</t>
  </si>
  <si>
    <t>Rashodi za zaposlene</t>
  </si>
  <si>
    <t>Plaće</t>
  </si>
  <si>
    <t>Ostali rashodi za zaposlene</t>
  </si>
  <si>
    <t>Doprinosi na plaće</t>
  </si>
  <si>
    <t>Materijalni rashodi</t>
  </si>
  <si>
    <t>Naknade troškova zaposlenima</t>
  </si>
  <si>
    <t>Rashodi za materijal i energiju</t>
  </si>
  <si>
    <t>Rashodi za usluge</t>
  </si>
  <si>
    <t>Ostali nespomenuti rashodi poslovanja</t>
  </si>
  <si>
    <t>Financijski rashodi</t>
  </si>
  <si>
    <t>Ostali financijski rashodi</t>
  </si>
  <si>
    <t>Naknade građanima i kuć. na temelju osig i dr.nak</t>
  </si>
  <si>
    <t>Ostale naknade građanima i kuć. iz proračuna</t>
  </si>
  <si>
    <t>Ostali rashodi</t>
  </si>
  <si>
    <t>Tekuće donacije</t>
  </si>
  <si>
    <t>Građevinski objekti</t>
  </si>
  <si>
    <t>UKUPNO RASHODI I IZDACI</t>
  </si>
  <si>
    <t>RAZDJEL 002 JEDINSTVENI UPRAVNI ODJEL</t>
  </si>
  <si>
    <t>GLAVA 00201 JEDINSTVENI UPRAVNI ODJEL</t>
  </si>
  <si>
    <t>Rashodi za nabavu proizvedene dugotrajne imovine</t>
  </si>
  <si>
    <t>Ostale naknade građanima i kućanstvima iz proračuna</t>
  </si>
  <si>
    <t xml:space="preserve"> Rashodi poslovanja</t>
  </si>
  <si>
    <t>Naknade građanima i kućanstvima na temelju osig. i druge naknade</t>
  </si>
  <si>
    <t>RAČUN FINANCIRANJA</t>
  </si>
  <si>
    <t>RAČUN PRIHODA I RASHODA</t>
  </si>
  <si>
    <t>Primljene otplate glavnice danih zajmova</t>
  </si>
  <si>
    <t>Pr.glav.zajmova danih nepr.org,građ.i kućanstvima</t>
  </si>
  <si>
    <t>Kapitalne pomoći</t>
  </si>
  <si>
    <t>Kapitalne donacije</t>
  </si>
  <si>
    <t>Nematerijalna proizvedena imovina</t>
  </si>
  <si>
    <t>Matarijalni rashodi</t>
  </si>
  <si>
    <t>Pomoći od izvanproračunskih korisnika</t>
  </si>
  <si>
    <t xml:space="preserve">   II. POSEBNI DIO</t>
  </si>
  <si>
    <t>IZVOR 05 POMOĆI</t>
  </si>
  <si>
    <t>IZVOR 01 OPĆI PRIHODI I PRIMICI</t>
  </si>
  <si>
    <t xml:space="preserve">                      I. OPĆI DIO</t>
  </si>
  <si>
    <t>Rashodi za nabavu neproizvedene dugotrajne imovine</t>
  </si>
  <si>
    <t xml:space="preserve">Materijalna imovina- prirodna bogatstva </t>
  </si>
  <si>
    <t>Izdaci za financijsku imovinu i otplatu zajmova</t>
  </si>
  <si>
    <t>Izdaci za dionice i udjele u glavnici</t>
  </si>
  <si>
    <t>Dionice i udjele u glavnici trgovačkih društava u javnom sektoru</t>
  </si>
  <si>
    <t>Kapitalne pomoći iz državnog proračuna</t>
  </si>
  <si>
    <t>Kapitalne pomoći iz županijskog proračuna</t>
  </si>
  <si>
    <t>Naknada za ostale koncesije - eksploatacija</t>
  </si>
  <si>
    <t>Naknada za korištenje naftne luke, naftoovoda i ekspl.m</t>
  </si>
  <si>
    <t>Prihod od zakupa poslovnih objekta</t>
  </si>
  <si>
    <t>Ostali prihodi od nefinancijske imovine</t>
  </si>
  <si>
    <t>Ostali nespomenuti prihodi po posebnim propisima</t>
  </si>
  <si>
    <t>Ostali nespomenuti prihodi od asfaltne baze</t>
  </si>
  <si>
    <t>Ostali nespomenuti prihodi od grobljanske naknade</t>
  </si>
  <si>
    <t>Usluge odvjetnika i pravnog savjetovanja</t>
  </si>
  <si>
    <t>Geodetsko-katastarske usluge</t>
  </si>
  <si>
    <t>Usluge vještačenja</t>
  </si>
  <si>
    <t>Ostale intelektualne usluge</t>
  </si>
  <si>
    <t>Reprezentacija</t>
  </si>
  <si>
    <t>Tekuće donacije političkim strankama</t>
  </si>
  <si>
    <t>Tekuće donacije udrugama</t>
  </si>
  <si>
    <t>Veterinarske usluge</t>
  </si>
  <si>
    <t xml:space="preserve">Ostale usluge tekućeg održavanja nerazvrstanih cesta </t>
  </si>
  <si>
    <t>Ostale usluge tekućeg i investicijskog održavanja</t>
  </si>
  <si>
    <t>Ostali nespomenuti građevinski objekti</t>
  </si>
  <si>
    <t>Ostali slični prometni objekti</t>
  </si>
  <si>
    <t>Plin</t>
  </si>
  <si>
    <t>Poštarina</t>
  </si>
  <si>
    <t>Opskrba vodom</t>
  </si>
  <si>
    <t>Ostale računalne usluge</t>
  </si>
  <si>
    <t>Ostale nespomenute usluge</t>
  </si>
  <si>
    <t>Sudske pristojbe</t>
  </si>
  <si>
    <t>Javnobilježničke pristojbe</t>
  </si>
  <si>
    <t>Usluge platnog prometa</t>
  </si>
  <si>
    <t>Oprema</t>
  </si>
  <si>
    <t>Ostale usluge tekućeg održ. neraz cesta - zimska služba</t>
  </si>
  <si>
    <t>Komunalna naknada</t>
  </si>
  <si>
    <t>Tekuće donacije udrugama - HGSS</t>
  </si>
  <si>
    <t>Sufinanciranje boravka djece u vrtićima</t>
  </si>
  <si>
    <t>PROGRAM 1001 RAD PREDSTAVNIČKOG I IZVRŠNOG TIJELA</t>
  </si>
  <si>
    <t>RAZDJEL 001 PREDSTAVNIČKO I IZVRŠNO TIJELO OPĆINE</t>
  </si>
  <si>
    <t>GLAVA 00201 - Jedinstveni upravni odjel</t>
  </si>
  <si>
    <t>Materijal i dijelovi za tekuće i invest. održavanje opreme</t>
  </si>
  <si>
    <t>Usluge tekućeg i investicijskog održavanja opreme</t>
  </si>
  <si>
    <t>Električna energija - javna rasvjeta</t>
  </si>
  <si>
    <t>Ekološke usluge - odvoz smeća s groblja</t>
  </si>
  <si>
    <t>Ekološke usluge - odvoz smeća</t>
  </si>
  <si>
    <t>Tekuće donacije humanitarnim organizacijama</t>
  </si>
  <si>
    <t>Naknade za rad članovima pred. i izvršnih tijela - neto</t>
  </si>
  <si>
    <t>Dimnjačarske usluge</t>
  </si>
  <si>
    <t>Ostale pristojbe i naknade</t>
  </si>
  <si>
    <t>Postrojenja i oprema</t>
  </si>
  <si>
    <t>Kapitalne pomoći trgovačkim društvima u javnom sektoru</t>
  </si>
  <si>
    <t>Ostale naknade za korištenje nefin. Imovine (HAKOM)</t>
  </si>
  <si>
    <t>Plaće (bruto)</t>
  </si>
  <si>
    <t>Funkcijska klasifikacija: 0111 - Izvršna i zakonodavna tijela</t>
  </si>
  <si>
    <t>Funkcijska klasifikacija: 0112 - Financijski i fiskalni poslovi</t>
  </si>
  <si>
    <t>Funkcijska klasifikacija: 0640 - Ulična rasvjeta</t>
  </si>
  <si>
    <t>Funkcijska klasifikacija: 0610 Razvoj stanovanja</t>
  </si>
  <si>
    <t>Funkcijska klasifikacija: 0520 Gospodarenje otpadnim vodama</t>
  </si>
  <si>
    <t>Funkcijska klasifikacija: 0620 Razvoj zajednice</t>
  </si>
  <si>
    <t>Funkcijska klasifikacija: 0510 Gospodarenje otpadom</t>
  </si>
  <si>
    <t>Funkcijska klasifikacija: 0320 Usluge protupožarne zaštite</t>
  </si>
  <si>
    <t>Funkcijska klasifikacija: 0220 Civilna obrana</t>
  </si>
  <si>
    <t>Funkcijska klasifikacija: 1020 Starost</t>
  </si>
  <si>
    <t>Funkcijska klasifikacija: 1060 Stanovanje</t>
  </si>
  <si>
    <t>Funkcijska klasifikacija: 1040 Obitelj i djeca</t>
  </si>
  <si>
    <t>Tekuće donacije udrugama - Stožer civilne zaštite Općine Peteranec</t>
  </si>
  <si>
    <t>PROGRAM 1004 IZGRADNJA KOMUNALNE INFRASTRUKTURE</t>
  </si>
  <si>
    <t>PROGRAM 1005 ODRŽAVANJE KOMUNALNE INFRASTRUKTURE</t>
  </si>
  <si>
    <t>Subvencije obrtnicima</t>
  </si>
  <si>
    <t>Subvencije</t>
  </si>
  <si>
    <t>Subvencije trg. društvima, poljop. i obrtnicima izvan jav. sektora</t>
  </si>
  <si>
    <t>Funkcijska klasifikacija: 0911 Predškolsko obrazovanje</t>
  </si>
  <si>
    <t>PROGRAM 1007 GOSPODARENJE OTPADOM I ZAŠTITA OKOLIŠA</t>
  </si>
  <si>
    <t>PROGRAM 1006 RAZVOJ SUSTAVA VODOOPSKRBE I ODVODNJE</t>
  </si>
  <si>
    <t>PROGRAM 1012 SOCIJALNA SKRB</t>
  </si>
  <si>
    <t>PROGRAM 1013 UNAPREĐENJE KVALITETE ŽIVOTA STANOVNIKA</t>
  </si>
  <si>
    <t>PROGRAM 1014 PREDŠKOLSKI ODGOJ I OBRAZOVANJE</t>
  </si>
  <si>
    <t>PROGRAM 1015 RAZVOJ PODUZETNIŠTVA</t>
  </si>
  <si>
    <t>GLAVA 00101 PREDSTAVNIČKO I IZVRŠNO TIJELO OPĆINE</t>
  </si>
  <si>
    <t>Službena, radna i zaštitna odjeća i obuća</t>
  </si>
  <si>
    <t>Ostali nespomenuti prihodi ukop, kor. mrtv., gradnj. spom.</t>
  </si>
  <si>
    <t>Prihodi od prodaje neproizvedene dugotrane imovine</t>
  </si>
  <si>
    <t>Prihodi od prodaje materijalne imovine - prirodna bogatstva</t>
  </si>
  <si>
    <t>Uredski namještaj</t>
  </si>
  <si>
    <t>PROGRAM 1016 POLJOPRIVREDA</t>
  </si>
  <si>
    <t>Funkcijska klasifikacija: 0421 Poljoprivreda</t>
  </si>
  <si>
    <t xml:space="preserve">Subvencije </t>
  </si>
  <si>
    <t>Subvencije trgovačkim društvima, zadrugama poljoprivrednicima i obrtnicima izvan javnog sektora</t>
  </si>
  <si>
    <t>Funkcijska klasifikacija: 0912 Osnovno obrazovanje</t>
  </si>
  <si>
    <t>Pomoći dane u inozemstvo i unutar općeg proračuna</t>
  </si>
  <si>
    <t>Pomoći unutar općeg proračuna</t>
  </si>
  <si>
    <t>Namirnice</t>
  </si>
  <si>
    <t>Ostale usluge</t>
  </si>
  <si>
    <t>Tekuće donacije u novcu</t>
  </si>
  <si>
    <t>Materijalna imovina - prirodna bogastva</t>
  </si>
  <si>
    <t>Građevinsko zemljište</t>
  </si>
  <si>
    <t>Ostali materijal i dijelovi za tekuće i invest. Održavanje</t>
  </si>
  <si>
    <t>Postrojenje i oprema</t>
  </si>
  <si>
    <t>Dionice i udjeli u glavnici trgovačkih društva u javnom sektoru</t>
  </si>
  <si>
    <t>Premija osiguranja zaposlenih</t>
  </si>
  <si>
    <t>Porez na robu i usluge</t>
  </si>
  <si>
    <t>Pomoći proračunu iz drugih proračuna</t>
  </si>
  <si>
    <t>Pomoći  temeljem prijenosa EU</t>
  </si>
  <si>
    <t>Prihodi od nefinancijske imovine</t>
  </si>
  <si>
    <t>Prihodi po posebnim propisima</t>
  </si>
  <si>
    <t>Komunalni doprinosi i naknade</t>
  </si>
  <si>
    <t>Upravne i administrative pristojbe</t>
  </si>
  <si>
    <t>Ostali nespomenuti rashodi poslovanja -kom. Doprinos</t>
  </si>
  <si>
    <t xml:space="preserve">Ostala nematerijalna proizvedena imovina                                                    </t>
  </si>
  <si>
    <t>Materijal i sredstva za čišćenje+ostali materijali za poslove redovnog poslovanja</t>
  </si>
  <si>
    <t>Naknade troškovima zaposlenima</t>
  </si>
  <si>
    <t>Pomoći drugim proračunskim korisnicima drugih proračuna</t>
  </si>
  <si>
    <t>Pomoći dane inozemstvu i unutar općeg proračuna</t>
  </si>
  <si>
    <t xml:space="preserve">Ostali nespomenuti građevinski objekti </t>
  </si>
  <si>
    <t>Kazne upravne mjere i ostali prihodi</t>
  </si>
  <si>
    <t>Primici od zaduživanja</t>
  </si>
  <si>
    <t>Primljeni krediti od tuzemnih kreditnih institucija izvan javnog sektora</t>
  </si>
  <si>
    <t>Kazne, penali i naknada štete</t>
  </si>
  <si>
    <t>Ostale naknade šteta pravnim i fizičkim osobama</t>
  </si>
  <si>
    <t>Naknada za štete uzrokovane prirodnim katastrofama</t>
  </si>
  <si>
    <t>Kazne,penali i naknada štete</t>
  </si>
  <si>
    <t>Ostale usluge promidžbe i informiranja</t>
  </si>
  <si>
    <t xml:space="preserve">Funkcijska klasifikacija: 1012 Invaliditet </t>
  </si>
  <si>
    <t xml:space="preserve">Ostali rashodi  </t>
  </si>
  <si>
    <t>IZVOR 05 POMOĆ</t>
  </si>
  <si>
    <t>PROGRAM 1018 ZDRAVSTVO</t>
  </si>
  <si>
    <t xml:space="preserve">Prihod od zakupa poljoprivrednog zemljišta  </t>
  </si>
  <si>
    <t xml:space="preserve">Spomenička renta                                                                                   </t>
  </si>
  <si>
    <t>Razred, skupina, podskupina i odjeljak</t>
  </si>
  <si>
    <t xml:space="preserve">                                                                                                           BROJČANA OZNAKA I NAZIV RAZDJELA I GLAVE</t>
  </si>
  <si>
    <t xml:space="preserve">Doprinos za obvezno zdravstveno osiguranje  </t>
  </si>
  <si>
    <t xml:space="preserve">Literatura </t>
  </si>
  <si>
    <t xml:space="preserve">Usluge tekućeg i investicijskog održavanja postrojenja i opreme  </t>
  </si>
  <si>
    <t xml:space="preserve">PROGRAM 1002 Redovna djelatnost        </t>
  </si>
  <si>
    <t>Prihod od prodaje proizv. i roba te pruž. usluga i prih. od donacija</t>
  </si>
  <si>
    <t>Funkc. klas.: 0660 Rash. vezani uz stan. i kom. pog. - nesvrstani</t>
  </si>
  <si>
    <t>PROGRAM 1008 JAVNE POTREBE U PROTUPOŽ. I CIVILNOJ ZAŠTITI</t>
  </si>
  <si>
    <t>Funkc. klas.: 1090 Aktivnosti soc. zaštite koje nisu drugdje svrstane</t>
  </si>
  <si>
    <t>Naknade građ. i kućanst. na temelju osiguranja i druge naknade</t>
  </si>
  <si>
    <t>Naknade građ. i kuć. na temelju osiguranja i druge naknade</t>
  </si>
  <si>
    <t>Funkc. klas.: 0760 Poslovi i usl. zdravstva koji nisu drugdje svrstani</t>
  </si>
  <si>
    <t>Naknade građanima i kućan. na temelju osig. i druge naknade</t>
  </si>
  <si>
    <t>Funkc. klas.: 1090 Aktivnosti soc. zaštite koje nisu dr. svrstane</t>
  </si>
  <si>
    <t xml:space="preserve">Naknade za rad članovima pred. i izvršnih tijela - por. + dopr.            </t>
  </si>
  <si>
    <t>Izdaci za otplatu glavnice primljenih kredita i zajmova</t>
  </si>
  <si>
    <t>Otplata glavnice primljenih zajmova od drugih razina vlasti</t>
  </si>
  <si>
    <t xml:space="preserve">Ostali materijal i dijelovi za tek. i invest.održ. - hortikultura      </t>
  </si>
  <si>
    <t>Opće javne usluge</t>
  </si>
  <si>
    <t>Izvršna i zakonodavna tijela</t>
  </si>
  <si>
    <t>01</t>
  </si>
  <si>
    <t>011</t>
  </si>
  <si>
    <t>02</t>
  </si>
  <si>
    <t>Obrana</t>
  </si>
  <si>
    <t>022</t>
  </si>
  <si>
    <t>Civilna obrana</t>
  </si>
  <si>
    <t>03</t>
  </si>
  <si>
    <t>Javni red i sigurnost</t>
  </si>
  <si>
    <t>Usluge protupožarne zaštite</t>
  </si>
  <si>
    <t>032</t>
  </si>
  <si>
    <t>04</t>
  </si>
  <si>
    <t>042</t>
  </si>
  <si>
    <t>Ekonomski poslovi</t>
  </si>
  <si>
    <t>05</t>
  </si>
  <si>
    <t>Zaštita okoliša</t>
  </si>
  <si>
    <t>051</t>
  </si>
  <si>
    <t>Gospodarenje otpadom</t>
  </si>
  <si>
    <t>052</t>
  </si>
  <si>
    <t>Gospodarenje otpadnim vodama</t>
  </si>
  <si>
    <t>06</t>
  </si>
  <si>
    <t>Usluge unapređenja stanovanja i zajednice</t>
  </si>
  <si>
    <t>061</t>
  </si>
  <si>
    <t>Razvoj stanovanja</t>
  </si>
  <si>
    <t>062</t>
  </si>
  <si>
    <t>Razvoj zajednice</t>
  </si>
  <si>
    <t>063</t>
  </si>
  <si>
    <t>Ulična rasvjeta</t>
  </si>
  <si>
    <t>064</t>
  </si>
  <si>
    <t>Rashodi vezani za stanovanje i komunalne pogodnosti koji nisu drugdje svrstani</t>
  </si>
  <si>
    <t>066</t>
  </si>
  <si>
    <t>07</t>
  </si>
  <si>
    <t>Zdravstvo</t>
  </si>
  <si>
    <t>Poslovi usluge zdravstve koji nisu drugdje svrstani</t>
  </si>
  <si>
    <t>076</t>
  </si>
  <si>
    <t>08</t>
  </si>
  <si>
    <t>Reakcija, kultura i religija</t>
  </si>
  <si>
    <t>081</t>
  </si>
  <si>
    <t>Službe rekreacije i sporta</t>
  </si>
  <si>
    <t>Službe kulture</t>
  </si>
  <si>
    <t>082</t>
  </si>
  <si>
    <t>084</t>
  </si>
  <si>
    <t>Religijske i druge službe zajednice</t>
  </si>
  <si>
    <t>086</t>
  </si>
  <si>
    <t>Rashodi za rekreaciju, kulturu i religiju koji nisu drugdje svrstani</t>
  </si>
  <si>
    <t>09</t>
  </si>
  <si>
    <t>091</t>
  </si>
  <si>
    <t>Predškolsko i osnovno obrazovanje</t>
  </si>
  <si>
    <t>093</t>
  </si>
  <si>
    <t>Srednjoškolsko obrazovanje</t>
  </si>
  <si>
    <t>094</t>
  </si>
  <si>
    <t>Visoka naobrazba</t>
  </si>
  <si>
    <t>10</t>
  </si>
  <si>
    <t>Socijalna zaštita</t>
  </si>
  <si>
    <t>Bolest i invaliditet</t>
  </si>
  <si>
    <t>101</t>
  </si>
  <si>
    <t>102</t>
  </si>
  <si>
    <t>Starost</t>
  </si>
  <si>
    <t>104</t>
  </si>
  <si>
    <t>Obitelj i djeca</t>
  </si>
  <si>
    <t>106</t>
  </si>
  <si>
    <t>Stanovanje</t>
  </si>
  <si>
    <t>109</t>
  </si>
  <si>
    <t>Aktivnosti socijalne zaštite koje nisu drugdja svrstane</t>
  </si>
  <si>
    <t xml:space="preserve">UKUPNO PRIHODI                                                                                      </t>
  </si>
  <si>
    <t xml:space="preserve">UKUPNO RASHODI                                                                                     </t>
  </si>
  <si>
    <t>Deratizacija, dezinsekcija i dezinfekcija</t>
  </si>
  <si>
    <t>Izvor financira.</t>
  </si>
  <si>
    <t>Naziv izvora financiranja</t>
  </si>
  <si>
    <t>Opći prihodi i primici</t>
  </si>
  <si>
    <t>Prihodi za posebne namjene</t>
  </si>
  <si>
    <t>Pomoći</t>
  </si>
  <si>
    <t>Donacije</t>
  </si>
  <si>
    <t>UKUPNO PRIHODI I PRIMICI</t>
  </si>
  <si>
    <t xml:space="preserve">OSTALI RASHODI I IZDACI </t>
  </si>
  <si>
    <t>Prihodi od prodaje ili zamjene nefin. Imovine</t>
  </si>
  <si>
    <t>A) SAŽETAK RAČUNA PRIHODA I RASHODA</t>
  </si>
  <si>
    <t>RASHODI UKUPNO</t>
  </si>
  <si>
    <t>RAZLIKA - VIŠAK/MANJAK</t>
  </si>
  <si>
    <t>B) SAŽETAK RAČUNA FINANCIRANJA</t>
  </si>
  <si>
    <t xml:space="preserve">NETO FINANCIRANJE                                                   </t>
  </si>
  <si>
    <t>C) PRENESENI VIŠAK/MANJAK</t>
  </si>
  <si>
    <t>PRIJENOS VIŠKA/MANJKA IZ PRETHODNE GODINE</t>
  </si>
  <si>
    <t>PRIJENOS VIŠKA/MANJKA U SLJEDEĆE RAZDOBLJE</t>
  </si>
  <si>
    <t xml:space="preserve">VIŠAK/MANJAK + NETO FINANCIRANJE + PRIJENOS VIŠKA/MANJKA IZ PRETHODNE GODINE - PRIJENOS VIŠKA/MANJKA U SLJEDEĆE RAZDOBLJE                                                        </t>
  </si>
  <si>
    <t>D) VIŠEGODIŠNJI PLAN URAVNOTEŽENJA</t>
  </si>
  <si>
    <t>PRIJENOS VIŠKA/MANJKA IZ PRETHODNE (IH) GODINA</t>
  </si>
  <si>
    <t>VIŠAK/MANJAK IZ PRETHODNE (IH) GODINA KOJI ĆE SE RASPOREDITI/POKRITI</t>
  </si>
  <si>
    <t>VIŠAK/MANJAK TEKUĆE GODINE</t>
  </si>
  <si>
    <t xml:space="preserve">PRIHODI POSLOVANJA                                                                               </t>
  </si>
  <si>
    <t>PRIHODI OD PRODAJE NEFINANCIJSKE IMOVINE</t>
  </si>
  <si>
    <t>RASHODI POSLOVANJA</t>
  </si>
  <si>
    <t>RASHODI ZA NABAVU NEFINANCIJSKE IMOVINE</t>
  </si>
  <si>
    <t>PRIMICI OD FINANCIJSKE IMOVINE I ZADUŽIVANJA</t>
  </si>
  <si>
    <t>IZDACI ZA FINANCIJSKU IMOVINU I OTPLATE ZAJMOVA</t>
  </si>
  <si>
    <t>PRIHODI POSLOVANJA</t>
  </si>
  <si>
    <t>Naziv prihoda</t>
  </si>
  <si>
    <t>Razred, skupina</t>
  </si>
  <si>
    <t>Prihodi od upravnih i administrativnih pristojbi i po pos.propisima</t>
  </si>
  <si>
    <t>Naziv rashoda</t>
  </si>
  <si>
    <t>10 Opći prihodi i primici</t>
  </si>
  <si>
    <t>60 Donacije</t>
  </si>
  <si>
    <t>Brojčana oznaka</t>
  </si>
  <si>
    <t xml:space="preserve">Naziv </t>
  </si>
  <si>
    <t xml:space="preserve">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</si>
  <si>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</t>
  </si>
  <si>
    <t>Šifra</t>
  </si>
  <si>
    <t>Naziv</t>
  </si>
  <si>
    <t>Aktivnost A100101 Redovna djelatnost</t>
  </si>
  <si>
    <t>Aktivnost A100102 Rad političkih stranaka</t>
  </si>
  <si>
    <t>Aktivnost A100106 Manifestacije u organizaciji Općine Peteranec</t>
  </si>
  <si>
    <t>Aktivnost A100105 Pokroviteljstvo</t>
  </si>
  <si>
    <t>Aktivnost A100107 Kupnja udjela u glavnici trgovačkih društva</t>
  </si>
  <si>
    <t xml:space="preserve">Aktivnost A100109 Izbori </t>
  </si>
  <si>
    <t>Aktivnost A100201 Redovna djelatnost</t>
  </si>
  <si>
    <t>Aktivnost A100501 Održavanje javne rasvjete</t>
  </si>
  <si>
    <t xml:space="preserve">Aktivnost A100502 Održavanje nerazvrstanih cesta </t>
  </si>
  <si>
    <t>Aktivnost A100503 Održavanje nerazvrstanih cesta - zimska služba</t>
  </si>
  <si>
    <t xml:space="preserve">Aktivnost A100504 Održ. građ. javne odvod. obor. voda, malč. i orezivanje </t>
  </si>
  <si>
    <t>Aktivnost A100505 Održavanje javnih zelenih površina i groblja</t>
  </si>
  <si>
    <t>Aktivnost A100516 Snimanje i evidencija grobnih mjesta - groblje Sigetec</t>
  </si>
  <si>
    <t>Aktivnost A100507 Održavanje zelenih otoka</t>
  </si>
  <si>
    <t>Aktivnost A100508 Čišćenje deponija</t>
  </si>
  <si>
    <t>Aktivnost A100802 Civilna zaštita</t>
  </si>
  <si>
    <t>Aktivnost A100803 HGSS Stanica Koprivnica</t>
  </si>
  <si>
    <t>Aktivnost A101201 Tekuće donacije Crvenom križu</t>
  </si>
  <si>
    <t>Aktivnost A101206 Ostale naknade građanima i kućanstvima u novcu</t>
  </si>
  <si>
    <t>Aktivnost A101207 Ostale naknade građanima i kućanstvima u naravi</t>
  </si>
  <si>
    <t>Aktivnost A101301 Pomoć za novorođenčad</t>
  </si>
  <si>
    <t>Aktivnost A101302 Božićno darivanje djece</t>
  </si>
  <si>
    <t>Aktivnost A101304 Sufinanciranje kupnje zbirki zadataka i radnih bilježnica</t>
  </si>
  <si>
    <t>Aktivnost A101306 Isplata božićnice srednjoškolcima</t>
  </si>
  <si>
    <t>Aktivnost A101307 Studentske stipendije</t>
  </si>
  <si>
    <t xml:space="preserve">Aktivnost A101308 Sufinanciranje rada Bibliobusa i gradske knjižnice </t>
  </si>
  <si>
    <t>Aktivnost A101310 Sufinanciranje rušenja stambenih objekata</t>
  </si>
  <si>
    <t>Aktivnost A101311 Uskrsnica i božićnica za umirovljenike</t>
  </si>
  <si>
    <t>Aktivnost A101401 Sufinanciranje smještaja djece u dječje vrtiće</t>
  </si>
  <si>
    <t>Aktivnost A101402 Redovna djelatnost PŠ Peteranec i Sigetec</t>
  </si>
  <si>
    <t>Aktivnost A101501 Poticaji za otvaranje obrta i malog poduzetništva</t>
  </si>
  <si>
    <t xml:space="preserve">Aktivnost A101601 Subvencije u stočarstvu </t>
  </si>
  <si>
    <t>Aktivnost A100510 Deratizacija, dezinsekcija i dezinfekcija</t>
  </si>
  <si>
    <t>Aktivnost A100511 Veterinarske usluge</t>
  </si>
  <si>
    <t>Kapitalni projekt K100302 Projektna dokumentacija</t>
  </si>
  <si>
    <t>Kapitalni projekt K100307 Sport. rekreativni kompl. Panonija II.faza</t>
  </si>
  <si>
    <t>Kapitalni projekt K100312 Uređenje parka u Sigecu II.faza</t>
  </si>
  <si>
    <t>Kapitalni projekt K100601 Projekt aglomeracije - kanalizacija Sigetec</t>
  </si>
  <si>
    <t>Kapitalni projekt K100701 Sanacija odlagališta Klepa</t>
  </si>
  <si>
    <t>Kapitalni projekt K100702 Izrada projekt. dokum. za sanaciju odlagališta Klepa</t>
  </si>
  <si>
    <t>Članak 1.</t>
  </si>
  <si>
    <t>Članak 2.</t>
  </si>
  <si>
    <t>Članak 4.</t>
  </si>
  <si>
    <t>Članak 5.</t>
  </si>
  <si>
    <t>Članak 6.</t>
  </si>
  <si>
    <t>Članak 7.</t>
  </si>
  <si>
    <t>Aktivnost A101211 Zaželi - prevencija institucionalizacije</t>
  </si>
  <si>
    <t>Aktivnost A101202 Financiranje troš.gerontodomaćice-Klub Mariška</t>
  </si>
  <si>
    <t>Aktivnost A101204 Pomoć za troš. stan.-ogrjev. drvo korisnici ZMN-a</t>
  </si>
  <si>
    <t>Kapitalni projekt K100401 Asfaltiranje/sanacija nerazvrstanih cesta</t>
  </si>
  <si>
    <t>Aktivnost A100801 Redovna djelatnost VZO-a</t>
  </si>
  <si>
    <t xml:space="preserve">Aktivnost A101309 Stambeno zbrinjavanje mladih </t>
  </si>
  <si>
    <t>Kapitalni projekt K100305 Oprem.obj. jav. namj. i okoliša u Komatnici</t>
  </si>
  <si>
    <t>Aktivnost A100108 Izbori za članove Vijeća Romske nac. manjine</t>
  </si>
  <si>
    <t>BROJČANA OZNAKA I NAZIV</t>
  </si>
  <si>
    <t>UKUPNI PRIMICI</t>
  </si>
  <si>
    <t>1 Opći prihodi i primici</t>
  </si>
  <si>
    <t>8 Namjenski primici od zaduživanja</t>
  </si>
  <si>
    <t>80 Namjenski primici od zaduživanja</t>
  </si>
  <si>
    <t>UKUPNO IZDACI</t>
  </si>
  <si>
    <t>Aktivnost A100512 Sufinanc. mikročip., kastr. i sterilizacije pasa</t>
  </si>
  <si>
    <t>Pomoći proračunskim korisnicima drugih proračuna</t>
  </si>
  <si>
    <t>Prihodi od prodaje građevinskih objekata</t>
  </si>
  <si>
    <t>Prihodi od prodaje proizvedene dugotrajne imovine</t>
  </si>
  <si>
    <t>Povremeni PPN</t>
  </si>
  <si>
    <t>Porez i prirez na dohodak od nesamostalog rada</t>
  </si>
  <si>
    <t>Porez i prirez na dohodak od samostalonog rada</t>
  </si>
  <si>
    <t>Porez i prirez na dohodak od imovine i imovinskih prava</t>
  </si>
  <si>
    <t>Porez i prirez na dohodak od kapitala</t>
  </si>
  <si>
    <t>Porez i prirez na dohodak po godišnjoj prijavi</t>
  </si>
  <si>
    <t>Usluge tekućeg i investicijskog održavanja opreme stazice NTL, K.T.</t>
  </si>
  <si>
    <t xml:space="preserve">Računala i računalna oprema    </t>
  </si>
  <si>
    <t>Ostala uredska oprema</t>
  </si>
  <si>
    <t>Aktivnost A100110 Izmjene i dopune prostornog plana uređenja Općine Peteranec</t>
  </si>
  <si>
    <t>Nematerijalna prizvedena imovina</t>
  </si>
  <si>
    <t>Stalni javna površ.</t>
  </si>
  <si>
    <t>Pomoći unutar općeg proračuna (školska natjecanja)</t>
  </si>
  <si>
    <t>Prijevozna sredstva</t>
  </si>
  <si>
    <t>Ostale komunalne usluge - košnja i održavanje</t>
  </si>
  <si>
    <t xml:space="preserve">Ostali nespomenuti rashodi poslovanja </t>
  </si>
  <si>
    <t>Kapitalni projekt K100315 Sport. rekr. kompl. Panonija (malonogometno igralište PT)</t>
  </si>
  <si>
    <t>Kapitalni projekt K100318 Obnova zgrade kapetanije I. faza</t>
  </si>
  <si>
    <t>Kapitalni projekt K100317 Sport. rekr. kompl. Panonija (malonogometno igralište UT)</t>
  </si>
  <si>
    <t>K100801 Kapitalna donacija VZO-e</t>
  </si>
  <si>
    <t xml:space="preserve">Kapitalne donacije </t>
  </si>
  <si>
    <t>Ostali nespomenuti prihodi od ostalih naknada (prenamjena polj. Zemlj.)</t>
  </si>
  <si>
    <t>INDEKS  4/2*100</t>
  </si>
  <si>
    <t>INDEKS 4/3*100</t>
  </si>
  <si>
    <t>INDEKS 3/2*100</t>
  </si>
  <si>
    <t>Zemljište</t>
  </si>
  <si>
    <t>Stambeni objekti</t>
  </si>
  <si>
    <t>Kazne i upravne mjere</t>
  </si>
  <si>
    <t>Ostale kazne</t>
  </si>
  <si>
    <t>Prihod od prodaje proizv. i roba te pruž. Usluga</t>
  </si>
  <si>
    <t>Prihodi od pruženih usluga</t>
  </si>
  <si>
    <t xml:space="preserve">Komunalni doprinosi </t>
  </si>
  <si>
    <t>Doprinosi za šume</t>
  </si>
  <si>
    <t>Prihodi vodnog gospodarstva</t>
  </si>
  <si>
    <t xml:space="preserve">Ostali nespomenuti prihodi </t>
  </si>
  <si>
    <t xml:space="preserve">Ostale naknade za korištenje nefin. imovine </t>
  </si>
  <si>
    <t>Prihod od zakupa i iznajmljivanja imovine</t>
  </si>
  <si>
    <t>Kamate na oročena sredstva i depozite</t>
  </si>
  <si>
    <t>Kapitalne pomoći temeljem prijenosa EU sredstava</t>
  </si>
  <si>
    <t xml:space="preserve">Kapitalne pomoći od izvanproračunskih korisnika </t>
  </si>
  <si>
    <t>Tekuće pomoći od izvanproračunskih korisnika</t>
  </si>
  <si>
    <t>Porez na promet</t>
  </si>
  <si>
    <t>Porez na korištenje dobara ili izvođenje aktivnosti</t>
  </si>
  <si>
    <t>Ostala nematerijalna proizvedena imovina</t>
  </si>
  <si>
    <t>Ulaganja u računalne programe</t>
  </si>
  <si>
    <t>Uređaji, strojevi i oprema za ostale namjene</t>
  </si>
  <si>
    <t>Uredska oprema i namještaj</t>
  </si>
  <si>
    <t>Ostali građevinski objekti</t>
  </si>
  <si>
    <t>Ceste, željeznice i ostali prometni objekti</t>
  </si>
  <si>
    <t>Poslovni objekti</t>
  </si>
  <si>
    <t>Kapitalne pomoći iz EU sredstava</t>
  </si>
  <si>
    <t>Kapitalne pomoći kreditnim i ostalim fin. Institucijama te trg. Društva</t>
  </si>
  <si>
    <t>Kapitalne donacije neprofitnim organizacijama</t>
  </si>
  <si>
    <t>Naknade šteta pravnim i fizičkim osobama</t>
  </si>
  <si>
    <t>Naknade građanima i kućanstvima u novcu</t>
  </si>
  <si>
    <t>Naknade građanima i kućanstvima u naravi</t>
  </si>
  <si>
    <t>Tekuće pomoći proračunskim korisnicima drugih proračuna</t>
  </si>
  <si>
    <t>Kapitalne pomoći unutar općeg proračuna</t>
  </si>
  <si>
    <t>Tekuće pomoći unutar općeg proračuna</t>
  </si>
  <si>
    <t>Subvencije poljoprivrednicima i obrtnicima</t>
  </si>
  <si>
    <t>Bankarske usluge i usluge platnog prometa</t>
  </si>
  <si>
    <t>Naknade za rad predstavničkih i izvršnih tijela</t>
  </si>
  <si>
    <t>Premije osiguranja</t>
  </si>
  <si>
    <t>Članarine i norme</t>
  </si>
  <si>
    <t>Pristojbe i naknade</t>
  </si>
  <si>
    <t>Usluge telefona, pošte i prijevoza</t>
  </si>
  <si>
    <t>Usluge tekućeg i investicijskog održavanja</t>
  </si>
  <si>
    <t>Usluge promidžbe i informiranja</t>
  </si>
  <si>
    <t>Komunalne usluge</t>
  </si>
  <si>
    <t>Zdravstvene i veterinarske usluge</t>
  </si>
  <si>
    <t>Intelektualne i osobne usluge</t>
  </si>
  <si>
    <t>Računalne usluge</t>
  </si>
  <si>
    <t>Uredski materijal i ostali materijali</t>
  </si>
  <si>
    <t>Materijal i sirovina</t>
  </si>
  <si>
    <t>Energija</t>
  </si>
  <si>
    <t>Materijal i djelovi za tekuće investicijsko održavanje</t>
  </si>
  <si>
    <t>Sitni inventar i auto gume</t>
  </si>
  <si>
    <t>Službena, radna i zažtitna odjeća i obuća</t>
  </si>
  <si>
    <t>Službena putovanja</t>
  </si>
  <si>
    <t>Naknade za prijevoz, rad na terenu</t>
  </si>
  <si>
    <t>Stručno usavršavanje zaposlenika</t>
  </si>
  <si>
    <t>Ostale naknade troškova zaposlenima</t>
  </si>
  <si>
    <t>Doprinosi za obvezno zdravstveno osiguranje</t>
  </si>
  <si>
    <t>Plaće za redovan rad</t>
  </si>
  <si>
    <t>Kapitalne pomoći proračunskim korisnicima drugih proračuna</t>
  </si>
  <si>
    <t>Prijevozna sredstva u cestovnom prometu</t>
  </si>
  <si>
    <t xml:space="preserve">Premija osiguranja </t>
  </si>
  <si>
    <t>Usluge telefona, interneta, pošte i prijevoza</t>
  </si>
  <si>
    <t>Sitni inventar i autogume</t>
  </si>
  <si>
    <t>Uredski materijali i ostali materijalni rashodi</t>
  </si>
  <si>
    <t>Stručno osposobljavanje zaposlenika</t>
  </si>
  <si>
    <t>Plaće   za redovan rad</t>
  </si>
  <si>
    <t>Umjetnička, literarna i znanstvena djela</t>
  </si>
  <si>
    <t>Naknade za rad predstavničkih i izvršnih tijela, povjerenstva i sl.</t>
  </si>
  <si>
    <t>Ostale  usluge</t>
  </si>
  <si>
    <t xml:space="preserve">                    Izvršenje prihoda i rashoda u Računu prihoda i rashoda iskazano je prema ekonomskoj klasifikaciji kroz prihode poslovanja (Tablica 1) i rashode poslovanja (Tablica 2) i prema izvorima financiranja (Tablica 3). Izvršenje rashoda u Računu prihoda i rashoda iskazano je prema funkcijskoj klasifikaciji (Tablica 4), a izvršenje primitaka i izdataka u Računu financiranja iskazano je prema ekonomskoj klasifikaciji (Tablica 5) i izvorima financiranja (Tablica 6) kako slijedi:</t>
  </si>
  <si>
    <t>Tablica 1: Prihodi poslovanja prema ekonomskoj klasifikaciji izvršeni su kako slijedi:</t>
  </si>
  <si>
    <t>Tablica 2: Rashodi poslovanja prema ekonomskoj klasifikaciji izvršeni su kako slijedi:</t>
  </si>
  <si>
    <t>Tablica 3: Prihodi i primici  i rashodi i izdaci prema izvorima financiranja izvršeni su kako slijedi:</t>
  </si>
  <si>
    <t>Članak 3.</t>
  </si>
  <si>
    <t xml:space="preserve"> Tablica 4: Rashodi i izdaci prema funkcijskoj klasifikaciji izvršeni su kako slijedi:</t>
  </si>
  <si>
    <t>Tablica 5: Primici i izdaci po ekonomskoj klasifikaciji izvršeni su kako slijedi:</t>
  </si>
  <si>
    <t>Tablica 6: Primici i izdaci prema izvorima financiranja izvršeni su kako slijedi:</t>
  </si>
  <si>
    <t xml:space="preserve"> Izvršenje rashoda i izdataka Proračuna po organizacijskoj klasifikaciji (Tablica 1) te po programskoj klasifikaciji (Tablica 2) je sljedeće: </t>
  </si>
  <si>
    <t>Tablica 1: Rashodi i izdaci Proračuna po organizacijskoj klasifikaciji izvršeni su kako slijedi:</t>
  </si>
  <si>
    <t>Tablica 2: Rashodi i izdaci Proračuna po programskoj klasifikaciji izvršeni se kako slijedi:</t>
  </si>
  <si>
    <t>III. IZVJEŠTAJ O ZADUŽIVANJU</t>
  </si>
  <si>
    <t>IV. IZVJEŠTAJ O KORIŠTENJU PRORAČUNSKE ZALIHE</t>
  </si>
  <si>
    <t>Članak 8.</t>
  </si>
  <si>
    <t>V. IZVJEŠTAJ O DANIM JAMSTVIMA I IZDACIMA PO JAMSTVIMA</t>
  </si>
  <si>
    <t>Članak 9.</t>
  </si>
  <si>
    <t>VI. OBRAZLOŽENJE OSTVARENJA PRIHODA I PRIMITAKA, RASHODA I IZDATAKA</t>
  </si>
  <si>
    <t>Članak 10.</t>
  </si>
  <si>
    <t xml:space="preserve">                     Obrazloženje ostvarenja prihoda i primitaka, rashoda i izdataka nalazi se u prilogu ovog Polugodišnjeg izvještaja o izvršenju Proračuna i njegov je sastavni dio.</t>
  </si>
  <si>
    <t>VII. ZAVRŠNA ODREDBA</t>
  </si>
  <si>
    <t>Članak 12.</t>
  </si>
  <si>
    <t xml:space="preserve">                     Ovaj Polugodišnji izvještaj o izvršenju Proračuna objavit će se u "Službenom glasniku Koprivničko-križevačke županije".</t>
  </si>
  <si>
    <t>OPĆINSKO VIJEĆE</t>
  </si>
  <si>
    <t>OPĆINE PETERANEC</t>
  </si>
  <si>
    <t>PREDSJEDNICA:</t>
  </si>
  <si>
    <t>Tekuće pomoći proračunu iz drugih proračuna i izvanproračunskim korisnicima</t>
  </si>
  <si>
    <t>Kapitalne pomoći proračunu iz drugih proračuna i izvanproračunskim korisnicima</t>
  </si>
  <si>
    <t>Obrazovanje</t>
  </si>
  <si>
    <t>IZVORNI PLAN/REBALANS 2026.</t>
  </si>
  <si>
    <t>IZVRŠENJE      01.01.-30.06.2026.</t>
  </si>
  <si>
    <t>IZVRŠENJE                     01.01.-30.06.2026.</t>
  </si>
  <si>
    <t xml:space="preserve">IZVRŠENJE       01.01.-30.06.2025. </t>
  </si>
  <si>
    <t xml:space="preserve">IZVRŠENJE       01.01.-30.06.2026. </t>
  </si>
  <si>
    <t>IZVRŠENJE            01.01.-30.06.2026.</t>
  </si>
  <si>
    <t>Kamate na primljene kredite</t>
  </si>
  <si>
    <t>Otplata glavnice primljenih kredita</t>
  </si>
  <si>
    <t>IZVOR 11 OPĆI PRIHODI I PRIMICI</t>
  </si>
  <si>
    <t>IZVOR 50 POMOĆI IZ DRŽAVNOG PRORAČUNA</t>
  </si>
  <si>
    <t>Aktivnost A100112 Povrat kratkoročnog zajma POBA</t>
  </si>
  <si>
    <t>Kamate za primljene kredite i zajmove</t>
  </si>
  <si>
    <t>IZVOR 81 NAMJENSKI PRIMICI OD ZADUŽIVANJA</t>
  </si>
  <si>
    <t>Izdaci za otplatu glavnica primljenih kredita i zajmova</t>
  </si>
  <si>
    <t>Otplata glavnice primljenih kredita i zajmova izvan javnog sektora</t>
  </si>
  <si>
    <t>Aktivnost A100113 Povrat kratkoročnog zajma ERSTE</t>
  </si>
  <si>
    <t>Aktivnost A100112 Kratkoročni zajam za obrtna sredstva</t>
  </si>
  <si>
    <t>IZVOR  01 OPĆI PRIHODI I PRIMICI</t>
  </si>
  <si>
    <t>Ostali nespomenuti rashodi</t>
  </si>
  <si>
    <t>Zatezne kamate</t>
  </si>
  <si>
    <t>Naknade za prijevoz</t>
  </si>
  <si>
    <t>IZVOR 43 OSTALI PRIHODI ZA POSEBNE NAMJENE</t>
  </si>
  <si>
    <t>IZVOR 52 OSTALE POMOĆI</t>
  </si>
  <si>
    <t xml:space="preserve">Ostala nematerijalna proizvedena imovina                                      </t>
  </si>
  <si>
    <t>Kapitalni projekt K100303 Kulturni centar/Društveni dom Peteranec</t>
  </si>
  <si>
    <t>Zgrade kulturnih institucija (Eu i Min.reg.)</t>
  </si>
  <si>
    <t>IZVOR 56 FONDOVI EU</t>
  </si>
  <si>
    <t xml:space="preserve">Zgrade kulturnih institucija </t>
  </si>
  <si>
    <t>Zgrade kulturnih institucija</t>
  </si>
  <si>
    <t xml:space="preserve">Ostali nespomenuti građevinski objekti  </t>
  </si>
  <si>
    <t xml:space="preserve">Ostali nespomenuti građevinski objekti    </t>
  </si>
  <si>
    <t>Kapitalni projekt K100314 Uređenje igrališta dječjeg vrtića i park Kralja Tomislava</t>
  </si>
  <si>
    <t>Ostali nespomenuti građevinski objekti - igralište</t>
  </si>
  <si>
    <t>Ostali nespomenuti građevinski objekti - malonogometni teren</t>
  </si>
  <si>
    <t xml:space="preserve">Ostali nespomenuti građevinski objekti - malonogometni teren </t>
  </si>
  <si>
    <t>IZVOR 50 POMOĆI IZ DRŽAVOG PRORAČUNA</t>
  </si>
  <si>
    <t>IZVOR 43 PRIHODI ZA POSEBNE NAMJENE</t>
  </si>
  <si>
    <t>Rashodi za dodatna ulaganja na nefinancijskoj imovini</t>
  </si>
  <si>
    <t>Dodatna ulaganja na građevinskim objektima</t>
  </si>
  <si>
    <t xml:space="preserve">Građevinski objekti </t>
  </si>
  <si>
    <t>IZVOR 71 PRIHODI OD PRODAJE ILI ZAMJENE NEFINANCIJSKE IMOVINE</t>
  </si>
  <si>
    <t>Kapitalni projekt K100418 Razvoj zelene infrastrukture u naselju Peteranec</t>
  </si>
  <si>
    <t xml:space="preserve">Ostali nespomenuti građevinski objekti   </t>
  </si>
  <si>
    <t xml:space="preserve">Plaće  </t>
  </si>
  <si>
    <t>Kapitalni projekt K100423 Bicikl.-pješać. Staza odvojak ul. Braće Radić Peteranec</t>
  </si>
  <si>
    <t>Kapitalni projekt K100425 Bicikl.-pješać. staza Peteranec-Sigetec</t>
  </si>
  <si>
    <t>IZVOR 40 PRIHODI OD KOMUNALNE NAKNADE I KOMUNALNOG DOPINOSA</t>
  </si>
  <si>
    <t>Motorni benzin i dizel gorivo</t>
  </si>
  <si>
    <t>Javna rasvjeta</t>
  </si>
  <si>
    <t>Ekološke usluge - odvoz smeća sa zelenih otoka</t>
  </si>
  <si>
    <t xml:space="preserve">IZVOR 52 OSTALE POMOĆI </t>
  </si>
  <si>
    <t>Pomoć osobama s invaliditetom</t>
  </si>
  <si>
    <t>Pomoć obiteljima i kućanstvima -  ogrjevno drvo</t>
  </si>
  <si>
    <t>Aktivnost A101210 Projekt "Stižem po tebe, nisi sam 5"</t>
  </si>
  <si>
    <t>Pomoć obiteljima i kućanstvima (stambeno zbrinjavanje i pomoć)</t>
  </si>
  <si>
    <t>Ostale naknade iz proračuna u naravi</t>
  </si>
  <si>
    <t>Ostale naknade iz proračuna u novcu     300€ U BONOVIMA</t>
  </si>
  <si>
    <t xml:space="preserve">Ostale naknade iz proračuna u naravi - dječji darovi </t>
  </si>
  <si>
    <t xml:space="preserve">Ostale naknade iz proračuna u novcu </t>
  </si>
  <si>
    <t>Aktivnost A101305 Nabava školskog pribora</t>
  </si>
  <si>
    <t xml:space="preserve">Ostale naknade iz proračuna u novcu                                                         </t>
  </si>
  <si>
    <t xml:space="preserve">Stipendije i školarine                                                   </t>
  </si>
  <si>
    <t>IZVOR 84 NAMJENSKI PRIMICI OD POVRATA DANIH ZAJMOVA</t>
  </si>
  <si>
    <t xml:space="preserve">Ostale naknade građanima i kućanstvima iz proračuna </t>
  </si>
  <si>
    <t>Kapitalne pomoći unutar izvanproračunskim korisnicima županijskih, gradskih i općinskih proračuna</t>
  </si>
  <si>
    <t>Kapitalni projekt K101403 Dogradnja, izgradnja dječjeg vrtića/jaslica u Peterancu - I.faza</t>
  </si>
  <si>
    <t>Zgrada vrtića</t>
  </si>
  <si>
    <t xml:space="preserve">Zgrada vrtića-Min.znan. Obraz. I mlad. </t>
  </si>
  <si>
    <t>Subvencije poljoprivrednicima</t>
  </si>
  <si>
    <t>IZVOR 04 PRIHODI ZA POSEBNE NAMJENE</t>
  </si>
  <si>
    <t>IZVOR 08 NAMJENSKI PRIMICI</t>
  </si>
  <si>
    <t>Kapitalni projekt K101404 Opremanje dječjeg vrtića u Peterancu</t>
  </si>
  <si>
    <t>IZVOR POMOĆI</t>
  </si>
  <si>
    <t>Nakande građanima i kućanstvima u novcu</t>
  </si>
  <si>
    <t>Tekuće pomoći proračunskim korisnicima</t>
  </si>
  <si>
    <t xml:space="preserve">Stipendije i školarine                                                                         </t>
  </si>
  <si>
    <t xml:space="preserve"> Naknade građanima i kućanstvima u novcu</t>
  </si>
  <si>
    <t>Nakande građanima u novcu</t>
  </si>
  <si>
    <t>Naknade građanima u novcu</t>
  </si>
  <si>
    <t>Ostale naknade</t>
  </si>
  <si>
    <t>IZVOR O1 OPĆI PRIHODI I PRIMICI</t>
  </si>
  <si>
    <t>Ostala nematerijalna neproizvedena imovina</t>
  </si>
  <si>
    <t>energija</t>
  </si>
  <si>
    <t>Usluge tekućeg i inv.održavanja</t>
  </si>
  <si>
    <t>POLUGODIŠNJI IZVJEŠTAJ O IZVRŠENJU PRORAČUNA OPĆINE PETERANEC ZA 2026. GODINU</t>
  </si>
  <si>
    <t xml:space="preserve">                    Proračun Općine Peteranec za 2026. godinu ("Službeni glasnik Koprivničko-križevačke županije" broj 34/25,15/26) (u daljnjem tekstu: Proračun) ostvaren je kako slijedi: </t>
  </si>
  <si>
    <t>Nakande građanima</t>
  </si>
  <si>
    <t>11 Opći prihodi i primici</t>
  </si>
  <si>
    <t>41 Prihodi od komunalne naknade i komunalnog doprinosa</t>
  </si>
  <si>
    <t>43 Ostali prihodi od posebne namjene</t>
  </si>
  <si>
    <t>50 Pomoći od države</t>
  </si>
  <si>
    <t>52 Ostale pomoći</t>
  </si>
  <si>
    <t>Ceste,željeznice i ostali</t>
  </si>
  <si>
    <t>Ceste,želejznice i ostali</t>
  </si>
  <si>
    <t xml:space="preserve">Ceste,željeznice i ostali promet  </t>
  </si>
  <si>
    <t>Ceste, željeznice i ostali promet</t>
  </si>
  <si>
    <t>PROGRAM 1003 UPRAVLJANJE IMOVINOM</t>
  </si>
  <si>
    <t>5 pomoći</t>
  </si>
  <si>
    <t>50 Pomoći iz državnog proračuna</t>
  </si>
  <si>
    <t>PROGRAM 1011 JAVNE POTREBE SUFINANC. VJERSKIH ZAJEDNICA</t>
  </si>
  <si>
    <t>Aktivnost A101101 Kapitalne donacije vjerskim zajednicama</t>
  </si>
  <si>
    <t>Funkcijska klasifikacija: 0840 Religijske i druge službe zajednice</t>
  </si>
  <si>
    <t xml:space="preserve">Kapitalne donacije vjerskim zajednicama </t>
  </si>
  <si>
    <t>IZVOR 42 PRIHOD OD SPOMENIČKE RENTE</t>
  </si>
  <si>
    <t>Aktivnost A101209 Projekt "Zaželi 3"</t>
  </si>
  <si>
    <t xml:space="preserve">Plaće </t>
  </si>
  <si>
    <t>PROGRAM 1010 JAVNE POTREBE U KULT. I RAZVOJ CIV. DRUŠTVA</t>
  </si>
  <si>
    <t>Aktivnost A101001 Redovna djelatnost udruga i društava u kulturi</t>
  </si>
  <si>
    <t>Funkcijska klasifikacija: 0820 Službe kulture</t>
  </si>
  <si>
    <t>Aktivnost A101002 Redovna djel. udruga i ostalih org. civilnog društva</t>
  </si>
  <si>
    <t>Funkc. klas.: 0860 Rash. za rekr., kult. i rel. koji nisu dr. svrstani</t>
  </si>
  <si>
    <t>PROGRAM 1009 JAVNE POTREBE U SPORTU</t>
  </si>
  <si>
    <t>Aktivnost A100901 Redovna djelatnost sportskih klubova i društava</t>
  </si>
  <si>
    <t>Funkcijska klasifikacija: 0810 Službe rekreacije i sporta</t>
  </si>
  <si>
    <t>Tekuće donacije sportskim društvima</t>
  </si>
  <si>
    <t>K100901 Kapitalna donacija sportskim klubovima i društvima</t>
  </si>
  <si>
    <t xml:space="preserve">Kapitalne donacije sportskim društvima </t>
  </si>
  <si>
    <t>Kapitalni projekt K100406 Izrada projektne dokumentacije za izgradnju staze u Sigecu</t>
  </si>
  <si>
    <t>Ostala nematerijalna proizvedena</t>
  </si>
  <si>
    <t>Ostala nematerijalna</t>
  </si>
  <si>
    <t>Aktivnost Veterinarske usluge</t>
  </si>
  <si>
    <t>Funkcijska klasifikacija</t>
  </si>
  <si>
    <t>Zdrastvene i veterinarske usluge</t>
  </si>
  <si>
    <t xml:space="preserve"> o korištenju sredstava Proračunske zalihe.</t>
  </si>
  <si>
    <t xml:space="preserve">Općina Peteranec u 2026. godini nije imala planirana sredstva niti izvršenja na kontu Proračunske zalihe, pa nema niti sastavljenog Izvještaja </t>
  </si>
  <si>
    <t xml:space="preserve">           </t>
  </si>
  <si>
    <t>Općina Peteranec u razdoblju do 30.06.2026. godini nije izdavala jamstva</t>
  </si>
  <si>
    <t>42 Prihodi od spomeničke</t>
  </si>
  <si>
    <t>56 Pomoći EU</t>
  </si>
  <si>
    <t>71 Prihodi od prodaje ili zamjene nefin. Imovine</t>
  </si>
  <si>
    <t>57 Pomoći EU</t>
  </si>
  <si>
    <t>KLASA: 400-04/26-01/03</t>
  </si>
  <si>
    <t>URBROJ:2137-12-02-26-1</t>
  </si>
  <si>
    <t>Općinsko vijeće Peteranec na 2. sjednici održanoj 30.06.2025. donijelo je odluku o kratkoročnom zaduživanju u iznosu 800.000,00 to kod Podravske banke</t>
  </si>
  <si>
    <t>za financiranje vlastitog udjela u projektu Kulturni centar u Peterancu. Kredit je ugovoren u iznosu 400.000,00 te do 30.6.2026. vraćen je u iznosu 25.000,00</t>
  </si>
  <si>
    <t>za financiranje vlastitog udjela u projektu Izgradnja teniskog igrališta i Izgradnja biciklističko-pješačke staze u naselju Sigetec. Kredit je ugovoren u iznosu 800.000,00 te do 30.6.2026. vraćen je u iznosu 184.278,89</t>
  </si>
  <si>
    <t>Općinsko vijeće Peteranec na 2. sjednici održanoj 29.01.2026. donijelo je odluku o kratkoročnom zaduživanju u iznosu 400.000,00 to kod Erste&amp;Steiermakisce bank</t>
  </si>
  <si>
    <t>Peteranec, 28. rujna 2026.</t>
  </si>
  <si>
    <t>Ivana Dombaj Čižmak, v.r.</t>
  </si>
  <si>
    <t xml:space="preserve">            Na temelju članka 89. Zakona o proračunu ("Narodne novine" broj 144/21.) i članka 31. Statuta Općine Peteranec ("Službeni glasnik Koprivničko-križevačke županije"  broj 6/13., 4/18.,  4/20., 4/21. i 26/23. - pročišćeni tekst i 7/25) Općinsko vijeće Općine Peteranec na 11. sjednici održanoj 28. rujna 2026. godine, donijelo 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</si>
</sst>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\-#,##0.00\ "/>
    <numFmt numFmtId="165" formatCode="#,##0.0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  <scheme val="maj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1"/>
    </font>
    <font>
      <i/>
      <sz val="11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</font>
    <font>
      <i/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  <bgColor rgb="FFEBF1DE"/>
      </patternFill>
    </fill>
    <fill>
      <patternFill patternType="solid">
        <fgColor theme="0"/>
        <bgColor rgb="FFFFFFCC"/>
      </patternFill>
    </fill>
    <fill>
      <patternFill patternType="solid">
        <fgColor theme="7" tint="0.79989013336588644"/>
        <bgColor rgb="FFDCE6F2"/>
      </patternFill>
    </fill>
    <fill>
      <patternFill patternType="solid">
        <fgColor theme="3" tint="0.79989013336588644"/>
        <bgColor rgb="FFB9CDE5"/>
      </patternFill>
    </fill>
    <fill>
      <patternFill patternType="solid">
        <fgColor theme="4" tint="0.59987182226020086"/>
        <bgColor rgb="FFC6D9F1"/>
      </patternFill>
    </fill>
    <fill>
      <patternFill patternType="solid">
        <fgColor theme="6" tint="0.79989013336588644"/>
        <bgColor rgb="FFFDEADA"/>
      </patternFill>
    </fill>
    <fill>
      <patternFill patternType="solid">
        <fgColor theme="6" tint="0.39988402966399123"/>
        <bgColor rgb="FFD7E4BD"/>
      </patternFill>
    </fill>
    <fill>
      <patternFill patternType="solid">
        <fgColor theme="9" tint="0.59987182226020086"/>
        <bgColor rgb="FFFDEADA"/>
      </patternFill>
    </fill>
    <fill>
      <patternFill patternType="solid">
        <fgColor theme="6" tint="0.59987182226020086"/>
        <bgColor rgb="FFDCE6F2"/>
      </patternFill>
    </fill>
    <fill>
      <patternFill patternType="solid">
        <fgColor theme="7" tint="0.39988402966399123"/>
        <bgColor rgb="FF8EB4E3"/>
      </patternFill>
    </fill>
    <fill>
      <patternFill patternType="solid">
        <fgColor theme="9" tint="0.39988402966399123"/>
        <bgColor rgb="FFFCD5B5"/>
      </patternFill>
    </fill>
    <fill>
      <patternFill patternType="solid">
        <fgColor theme="3" tint="0.59987182226020086"/>
        <bgColor rgb="FFB3A2C7"/>
      </patternFill>
    </fill>
    <fill>
      <patternFill patternType="solid">
        <fgColor theme="7" tint="0.59987182226020086"/>
        <bgColor rgb="FFB9CDE5"/>
      </patternFill>
    </fill>
    <fill>
      <patternFill patternType="solid">
        <fgColor theme="4" tint="0.79989013336588644"/>
        <bgColor rgb="FFE6E0E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33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56" fillId="0" borderId="0"/>
  </cellStyleXfs>
  <cellXfs count="388">
    <xf numFmtId="0" fontId="0" fillId="0" borderId="0" xfId="0"/>
    <xf numFmtId="4" fontId="0" fillId="11" borderId="1" xfId="0" applyNumberFormat="1" applyFill="1" applyBorder="1" applyAlignment="1">
      <alignment horizontal="right"/>
    </xf>
    <xf numFmtId="2" fontId="0" fillId="0" borderId="0" xfId="0" applyNumberFormat="1"/>
    <xf numFmtId="0" fontId="34" fillId="0" borderId="0" xfId="0" applyFont="1"/>
    <xf numFmtId="0" fontId="34" fillId="0" borderId="0" xfId="0" applyFont="1" applyAlignment="1">
      <alignment horizontal="right"/>
    </xf>
    <xf numFmtId="0" fontId="34" fillId="0" borderId="0" xfId="0" applyFont="1" applyAlignment="1">
      <alignment horizontal="center"/>
    </xf>
    <xf numFmtId="0" fontId="34" fillId="0" borderId="1" xfId="0" applyFont="1" applyBorder="1" applyAlignment="1">
      <alignment horizontal="center"/>
    </xf>
    <xf numFmtId="0" fontId="34" fillId="7" borderId="0" xfId="0" applyFont="1" applyFill="1"/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5" fillId="11" borderId="1" xfId="0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center"/>
    </xf>
    <xf numFmtId="0" fontId="34" fillId="11" borderId="1" xfId="0" applyFont="1" applyFill="1" applyBorder="1" applyAlignment="1">
      <alignment horizontal="center"/>
    </xf>
    <xf numFmtId="0" fontId="34" fillId="0" borderId="2" xfId="0" applyFont="1" applyBorder="1" applyAlignment="1">
      <alignment horizontal="left"/>
    </xf>
    <xf numFmtId="4" fontId="34" fillId="11" borderId="4" xfId="0" applyNumberFormat="1" applyFont="1" applyFill="1" applyBorder="1" applyAlignment="1">
      <alignment horizontal="right"/>
    </xf>
    <xf numFmtId="0" fontId="34" fillId="0" borderId="1" xfId="0" applyFont="1" applyBorder="1"/>
    <xf numFmtId="0" fontId="34" fillId="0" borderId="2" xfId="0" applyFont="1" applyBorder="1"/>
    <xf numFmtId="4" fontId="34" fillId="11" borderId="1" xfId="0" applyNumberFormat="1" applyFont="1" applyFill="1" applyBorder="1" applyAlignment="1">
      <alignment horizontal="right"/>
    </xf>
    <xf numFmtId="0" fontId="34" fillId="0" borderId="1" xfId="0" applyFont="1" applyBorder="1" applyAlignment="1">
      <alignment horizontal="center" wrapText="1"/>
    </xf>
    <xf numFmtId="4" fontId="35" fillId="11" borderId="1" xfId="0" applyNumberFormat="1" applyFont="1" applyFill="1" applyBorder="1" applyAlignment="1">
      <alignment horizontal="right"/>
    </xf>
    <xf numFmtId="0" fontId="35" fillId="0" borderId="1" xfId="0" applyFont="1" applyBorder="1"/>
    <xf numFmtId="0" fontId="35" fillId="0" borderId="2" xfId="0" applyFont="1" applyBorder="1"/>
    <xf numFmtId="0" fontId="35" fillId="11" borderId="1" xfId="0" applyFont="1" applyFill="1" applyBorder="1"/>
    <xf numFmtId="0" fontId="35" fillId="11" borderId="2" xfId="0" applyFont="1" applyFill="1" applyBorder="1"/>
    <xf numFmtId="0" fontId="35" fillId="11" borderId="0" xfId="0" applyFont="1" applyFill="1"/>
    <xf numFmtId="0" fontId="35" fillId="0" borderId="0" xfId="0" applyFont="1"/>
    <xf numFmtId="4" fontId="34" fillId="0" borderId="0" xfId="0" applyNumberFormat="1" applyFont="1" applyAlignment="1">
      <alignment horizontal="right"/>
    </xf>
    <xf numFmtId="4" fontId="34" fillId="0" borderId="0" xfId="0" applyNumberFormat="1" applyFont="1"/>
    <xf numFmtId="4" fontId="35" fillId="0" borderId="2" xfId="0" applyNumberFormat="1" applyFont="1" applyBorder="1"/>
    <xf numFmtId="4" fontId="35" fillId="11" borderId="0" xfId="0" applyNumberFormat="1" applyFont="1" applyFill="1" applyAlignment="1">
      <alignment horizontal="right"/>
    </xf>
    <xf numFmtId="49" fontId="34" fillId="0" borderId="0" xfId="0" applyNumberFormat="1" applyFont="1"/>
    <xf numFmtId="0" fontId="34" fillId="0" borderId="1" xfId="0" applyFont="1" applyBorder="1" applyAlignment="1">
      <alignment horizontal="center" vertical="center"/>
    </xf>
    <xf numFmtId="0" fontId="34" fillId="0" borderId="3" xfId="0" applyFont="1" applyBorder="1"/>
    <xf numFmtId="0" fontId="34" fillId="9" borderId="1" xfId="0" applyFont="1" applyFill="1" applyBorder="1"/>
    <xf numFmtId="0" fontId="34" fillId="9" borderId="0" xfId="0" applyFont="1" applyFill="1"/>
    <xf numFmtId="0" fontId="34" fillId="8" borderId="1" xfId="0" applyFont="1" applyFill="1" applyBorder="1"/>
    <xf numFmtId="4" fontId="34" fillId="8" borderId="1" xfId="0" applyNumberFormat="1" applyFont="1" applyFill="1" applyBorder="1" applyAlignment="1">
      <alignment horizontal="right"/>
    </xf>
    <xf numFmtId="0" fontId="34" fillId="8" borderId="0" xfId="0" applyFont="1" applyFill="1"/>
    <xf numFmtId="0" fontId="36" fillId="8" borderId="0" xfId="0" applyFont="1" applyFill="1"/>
    <xf numFmtId="0" fontId="36" fillId="0" borderId="0" xfId="0" applyFont="1"/>
    <xf numFmtId="0" fontId="34" fillId="11" borderId="1" xfId="0" applyFont="1" applyFill="1" applyBorder="1"/>
    <xf numFmtId="0" fontId="34" fillId="11" borderId="2" xfId="0" applyFont="1" applyFill="1" applyBorder="1"/>
    <xf numFmtId="0" fontId="37" fillId="0" borderId="0" xfId="0" applyFont="1"/>
    <xf numFmtId="0" fontId="38" fillId="11" borderId="1" xfId="0" applyFont="1" applyFill="1" applyBorder="1"/>
    <xf numFmtId="0" fontId="38" fillId="0" borderId="1" xfId="0" applyFont="1" applyBorder="1"/>
    <xf numFmtId="0" fontId="34" fillId="2" borderId="1" xfId="0" applyFont="1" applyFill="1" applyBorder="1"/>
    <xf numFmtId="4" fontId="34" fillId="2" borderId="1" xfId="0" applyNumberFormat="1" applyFont="1" applyFill="1" applyBorder="1" applyAlignment="1">
      <alignment horizontal="right"/>
    </xf>
    <xf numFmtId="0" fontId="34" fillId="2" borderId="0" xfId="0" applyFont="1" applyFill="1"/>
    <xf numFmtId="49" fontId="34" fillId="2" borderId="1" xfId="0" applyNumberFormat="1" applyFont="1" applyFill="1" applyBorder="1"/>
    <xf numFmtId="49" fontId="34" fillId="0" borderId="1" xfId="0" applyNumberFormat="1" applyFont="1" applyBorder="1"/>
    <xf numFmtId="0" fontId="39" fillId="0" borderId="0" xfId="0" applyFont="1"/>
    <xf numFmtId="0" fontId="34" fillId="4" borderId="0" xfId="0" applyFont="1" applyFill="1"/>
    <xf numFmtId="0" fontId="34" fillId="3" borderId="0" xfId="0" applyFont="1" applyFill="1"/>
    <xf numFmtId="0" fontId="34" fillId="12" borderId="0" xfId="0" applyFont="1" applyFill="1"/>
    <xf numFmtId="0" fontId="34" fillId="5" borderId="0" xfId="0" applyFont="1" applyFill="1"/>
    <xf numFmtId="0" fontId="34" fillId="13" borderId="0" xfId="0" applyFont="1" applyFill="1"/>
    <xf numFmtId="0" fontId="34" fillId="16" borderId="0" xfId="0" applyFont="1" applyFill="1"/>
    <xf numFmtId="0" fontId="34" fillId="10" borderId="0" xfId="0" applyFont="1" applyFill="1"/>
    <xf numFmtId="0" fontId="34" fillId="6" borderId="0" xfId="0" applyFont="1" applyFill="1"/>
    <xf numFmtId="0" fontId="34" fillId="14" borderId="0" xfId="0" applyFont="1" applyFill="1"/>
    <xf numFmtId="0" fontId="34" fillId="11" borderId="0" xfId="0" applyFont="1" applyFill="1"/>
    <xf numFmtId="0" fontId="34" fillId="15" borderId="0" xfId="0" applyFont="1" applyFill="1"/>
    <xf numFmtId="0" fontId="34" fillId="17" borderId="0" xfId="0" applyFont="1" applyFill="1"/>
    <xf numFmtId="2" fontId="35" fillId="0" borderId="0" xfId="0" applyNumberFormat="1" applyFont="1"/>
    <xf numFmtId="0" fontId="34" fillId="0" borderId="1" xfId="2" applyFont="1" applyBorder="1"/>
    <xf numFmtId="0" fontId="31" fillId="0" borderId="0" xfId="0" applyFont="1" applyAlignment="1">
      <alignment horizontal="center"/>
    </xf>
    <xf numFmtId="0" fontId="0" fillId="11" borderId="0" xfId="0" applyFill="1" applyAlignment="1">
      <alignment horizontal="right"/>
    </xf>
    <xf numFmtId="49" fontId="0" fillId="0" borderId="0" xfId="0" applyNumberFormat="1" applyAlignment="1">
      <alignment horizontal="left" wrapText="1"/>
    </xf>
    <xf numFmtId="49" fontId="0" fillId="0" borderId="0" xfId="0" applyNumberFormat="1" applyAlignment="1">
      <alignment wrapText="1"/>
    </xf>
    <xf numFmtId="0" fontId="0" fillId="0" borderId="1" xfId="0" applyBorder="1" applyAlignment="1">
      <alignment horizontal="center"/>
    </xf>
    <xf numFmtId="0" fontId="31" fillId="0" borderId="1" xfId="0" applyFont="1" applyBorder="1"/>
    <xf numFmtId="4" fontId="31" fillId="11" borderId="4" xfId="0" applyNumberFormat="1" applyFont="1" applyFill="1" applyBorder="1" applyAlignment="1">
      <alignment horizontal="right"/>
    </xf>
    <xf numFmtId="4" fontId="0" fillId="11" borderId="4" xfId="0" applyNumberFormat="1" applyFill="1" applyBorder="1" applyAlignment="1">
      <alignment horizontal="right"/>
    </xf>
    <xf numFmtId="0" fontId="31" fillId="0" borderId="0" xfId="0" applyFont="1"/>
    <xf numFmtId="4" fontId="31" fillId="11" borderId="1" xfId="0" applyNumberFormat="1" applyFont="1" applyFill="1" applyBorder="1" applyAlignment="1">
      <alignment horizontal="right"/>
    </xf>
    <xf numFmtId="4" fontId="31" fillId="11" borderId="0" xfId="0" applyNumberFormat="1" applyFont="1" applyFill="1" applyAlignment="1">
      <alignment horizontal="right"/>
    </xf>
    <xf numFmtId="4" fontId="0" fillId="11" borderId="0" xfId="0" applyNumberFormat="1" applyFill="1" applyAlignment="1">
      <alignment horizontal="right"/>
    </xf>
    <xf numFmtId="0" fontId="0" fillId="11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35" fillId="11" borderId="1" xfId="0" applyFont="1" applyFill="1" applyBorder="1" applyAlignment="1">
      <alignment horizontal="center"/>
    </xf>
    <xf numFmtId="0" fontId="31" fillId="0" borderId="2" xfId="0" applyFont="1" applyBorder="1"/>
    <xf numFmtId="0" fontId="0" fillId="0" borderId="0" xfId="0" applyAlignment="1">
      <alignment horizontal="center"/>
    </xf>
    <xf numFmtId="0" fontId="0" fillId="11" borderId="1" xfId="0" applyFill="1" applyBorder="1"/>
    <xf numFmtId="0" fontId="0" fillId="11" borderId="2" xfId="0" applyFill="1" applyBorder="1"/>
    <xf numFmtId="0" fontId="0" fillId="0" borderId="1" xfId="0" applyBorder="1"/>
    <xf numFmtId="0" fontId="0" fillId="0" borderId="2" xfId="0" applyBorder="1"/>
    <xf numFmtId="4" fontId="0" fillId="0" borderId="2" xfId="0" applyNumberFormat="1" applyBorder="1"/>
    <xf numFmtId="49" fontId="35" fillId="0" borderId="0" xfId="0" applyNumberFormat="1" applyFont="1"/>
    <xf numFmtId="0" fontId="0" fillId="0" borderId="3" xfId="0" applyBorder="1"/>
    <xf numFmtId="4" fontId="35" fillId="9" borderId="1" xfId="0" applyNumberFormat="1" applyFont="1" applyFill="1" applyBorder="1" applyAlignment="1">
      <alignment horizontal="right"/>
    </xf>
    <xf numFmtId="4" fontId="35" fillId="8" borderId="1" xfId="0" applyNumberFormat="1" applyFont="1" applyFill="1" applyBorder="1" applyAlignment="1">
      <alignment horizontal="right"/>
    </xf>
    <xf numFmtId="0" fontId="31" fillId="11" borderId="1" xfId="0" applyFont="1" applyFill="1" applyBorder="1"/>
    <xf numFmtId="0" fontId="31" fillId="0" borderId="1" xfId="2" applyFont="1" applyBorder="1"/>
    <xf numFmtId="4" fontId="35" fillId="2" borderId="1" xfId="0" applyNumberFormat="1" applyFont="1" applyFill="1" applyBorder="1" applyAlignment="1">
      <alignment horizontal="right"/>
    </xf>
    <xf numFmtId="0" fontId="31" fillId="3" borderId="0" xfId="0" applyFont="1" applyFill="1"/>
    <xf numFmtId="0" fontId="31" fillId="11" borderId="0" xfId="0" applyFont="1" applyFill="1"/>
    <xf numFmtId="0" fontId="0" fillId="4" borderId="0" xfId="0" applyFill="1"/>
    <xf numFmtId="4" fontId="41" fillId="11" borderId="1" xfId="0" applyNumberFormat="1" applyFont="1" applyFill="1" applyBorder="1" applyAlignment="1">
      <alignment horizontal="right"/>
    </xf>
    <xf numFmtId="4" fontId="42" fillId="11" borderId="1" xfId="0" applyNumberFormat="1" applyFont="1" applyFill="1" applyBorder="1" applyAlignment="1">
      <alignment horizontal="right"/>
    </xf>
    <xf numFmtId="0" fontId="30" fillId="11" borderId="1" xfId="0" applyFont="1" applyFill="1" applyBorder="1"/>
    <xf numFmtId="0" fontId="30" fillId="11" borderId="0" xfId="0" applyFont="1" applyFill="1"/>
    <xf numFmtId="0" fontId="29" fillId="0" borderId="7" xfId="0" applyFont="1" applyBorder="1" applyAlignment="1">
      <alignment horizontal="left" wrapText="1"/>
    </xf>
    <xf numFmtId="0" fontId="28" fillId="0" borderId="1" xfId="0" applyFont="1" applyBorder="1" applyAlignment="1">
      <alignment wrapText="1"/>
    </xf>
    <xf numFmtId="49" fontId="27" fillId="0" borderId="1" xfId="0" applyNumberFormat="1" applyFont="1" applyBorder="1" applyAlignment="1">
      <alignment horizontal="right"/>
    </xf>
    <xf numFmtId="0" fontId="27" fillId="0" borderId="1" xfId="0" applyFont="1" applyBorder="1" applyAlignment="1">
      <alignment wrapText="1"/>
    </xf>
    <xf numFmtId="43" fontId="34" fillId="0" borderId="1" xfId="1" applyFont="1" applyBorder="1" applyAlignment="1">
      <alignment wrapText="1"/>
    </xf>
    <xf numFmtId="0" fontId="34" fillId="0" borderId="1" xfId="0" applyFont="1" applyBorder="1" applyAlignment="1">
      <alignment wrapText="1"/>
    </xf>
    <xf numFmtId="49" fontId="34" fillId="0" borderId="1" xfId="0" applyNumberFormat="1" applyFont="1" applyBorder="1" applyAlignment="1">
      <alignment horizontal="left"/>
    </xf>
    <xf numFmtId="4" fontId="34" fillId="11" borderId="0" xfId="0" applyNumberFormat="1" applyFont="1" applyFill="1" applyAlignment="1">
      <alignment horizontal="right"/>
    </xf>
    <xf numFmtId="49" fontId="34" fillId="0" borderId="1" xfId="1" applyNumberFormat="1" applyFont="1" applyBorder="1"/>
    <xf numFmtId="0" fontId="31" fillId="0" borderId="0" xfId="0" applyFont="1" applyAlignment="1">
      <alignment wrapText="1"/>
    </xf>
    <xf numFmtId="0" fontId="26" fillId="0" borderId="0" xfId="0" applyFont="1" applyAlignment="1">
      <alignment horizontal="left" vertical="center" wrapText="1"/>
    </xf>
    <xf numFmtId="49" fontId="31" fillId="0" borderId="1" xfId="0" applyNumberFormat="1" applyFont="1" applyBorder="1"/>
    <xf numFmtId="0" fontId="34" fillId="0" borderId="1" xfId="0" applyFont="1" applyBorder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left" wrapText="1"/>
    </xf>
    <xf numFmtId="0" fontId="34" fillId="11" borderId="1" xfId="0" applyFont="1" applyFill="1" applyBorder="1" applyAlignment="1">
      <alignment horizontal="right"/>
    </xf>
    <xf numFmtId="0" fontId="34" fillId="11" borderId="1" xfId="0" applyFont="1" applyFill="1" applyBorder="1" applyAlignment="1">
      <alignment horizontal="left"/>
    </xf>
    <xf numFmtId="0" fontId="34" fillId="11" borderId="0" xfId="0" applyFont="1" applyFill="1" applyAlignment="1">
      <alignment horizontal="left"/>
    </xf>
    <xf numFmtId="0" fontId="34" fillId="0" borderId="0" xfId="0" applyFont="1" applyAlignment="1">
      <alignment horizontal="left"/>
    </xf>
    <xf numFmtId="0" fontId="31" fillId="11" borderId="1" xfId="0" applyFont="1" applyFill="1" applyBorder="1" applyAlignment="1">
      <alignment horizontal="left"/>
    </xf>
    <xf numFmtId="0" fontId="24" fillId="11" borderId="1" xfId="0" applyFont="1" applyFill="1" applyBorder="1" applyAlignment="1">
      <alignment wrapText="1"/>
    </xf>
    <xf numFmtId="0" fontId="24" fillId="0" borderId="1" xfId="0" applyFont="1" applyBorder="1"/>
    <xf numFmtId="0" fontId="24" fillId="0" borderId="1" xfId="0" applyFont="1" applyBorder="1" applyAlignment="1">
      <alignment wrapText="1"/>
    </xf>
    <xf numFmtId="2" fontId="34" fillId="0" borderId="1" xfId="1" applyNumberFormat="1" applyFont="1" applyBorder="1"/>
    <xf numFmtId="2" fontId="34" fillId="11" borderId="1" xfId="1" applyNumberFormat="1" applyFont="1" applyFill="1" applyBorder="1" applyAlignment="1">
      <alignment horizontal="right"/>
    </xf>
    <xf numFmtId="0" fontId="23" fillId="0" borderId="1" xfId="0" applyFont="1" applyBorder="1"/>
    <xf numFmtId="0" fontId="34" fillId="0" borderId="1" xfId="0" applyFont="1" applyBorder="1" applyAlignment="1">
      <alignment horizontal="left"/>
    </xf>
    <xf numFmtId="0" fontId="35" fillId="0" borderId="1" xfId="0" applyFont="1" applyBorder="1" applyAlignment="1">
      <alignment horizontal="left"/>
    </xf>
    <xf numFmtId="0" fontId="23" fillId="0" borderId="1" xfId="0" applyFont="1" applyBorder="1" applyAlignment="1">
      <alignment horizontal="left" vertical="center" wrapText="1"/>
    </xf>
    <xf numFmtId="4" fontId="43" fillId="11" borderId="1" xfId="0" applyNumberFormat="1" applyFont="1" applyFill="1" applyBorder="1" applyAlignment="1">
      <alignment horizontal="right"/>
    </xf>
    <xf numFmtId="0" fontId="23" fillId="11" borderId="1" xfId="0" applyFont="1" applyFill="1" applyBorder="1" applyAlignment="1">
      <alignment horizontal="right"/>
    </xf>
    <xf numFmtId="0" fontId="23" fillId="11" borderId="1" xfId="0" applyFont="1" applyFill="1" applyBorder="1"/>
    <xf numFmtId="0" fontId="23" fillId="11" borderId="0" xfId="0" applyFont="1" applyFill="1"/>
    <xf numFmtId="43" fontId="34" fillId="11" borderId="1" xfId="1" applyFont="1" applyFill="1" applyBorder="1"/>
    <xf numFmtId="49" fontId="27" fillId="0" borderId="0" xfId="0" applyNumberFormat="1" applyFont="1" applyAlignment="1">
      <alignment horizontal="right"/>
    </xf>
    <xf numFmtId="0" fontId="27" fillId="0" borderId="0" xfId="0" applyFont="1" applyAlignment="1">
      <alignment wrapText="1"/>
    </xf>
    <xf numFmtId="49" fontId="25" fillId="0" borderId="0" xfId="0" applyNumberFormat="1" applyFont="1" applyAlignment="1">
      <alignment horizontal="right"/>
    </xf>
    <xf numFmtId="0" fontId="25" fillId="0" borderId="0" xfId="0" applyFont="1" applyAlignment="1">
      <alignment wrapText="1"/>
    </xf>
    <xf numFmtId="0" fontId="23" fillId="0" borderId="0" xfId="0" applyFont="1" applyAlignment="1">
      <alignment horizontal="left" vertical="center" wrapText="1"/>
    </xf>
    <xf numFmtId="2" fontId="26" fillId="0" borderId="0" xfId="1" applyNumberFormat="1" applyFont="1" applyBorder="1" applyAlignment="1">
      <alignment horizontal="right" vertical="center" wrapText="1"/>
    </xf>
    <xf numFmtId="43" fontId="26" fillId="0" borderId="0" xfId="1" applyFont="1" applyBorder="1" applyAlignment="1">
      <alignment horizontal="right" vertical="center" wrapText="1"/>
    </xf>
    <xf numFmtId="4" fontId="34" fillId="11" borderId="0" xfId="0" applyNumberFormat="1" applyFont="1" applyFill="1"/>
    <xf numFmtId="0" fontId="42" fillId="6" borderId="0" xfId="0" applyFont="1" applyFill="1"/>
    <xf numFmtId="0" fontId="31" fillId="12" borderId="0" xfId="0" applyFont="1" applyFill="1"/>
    <xf numFmtId="0" fontId="31" fillId="0" borderId="0" xfId="0" applyFont="1" applyAlignment="1">
      <alignment horizontal="left"/>
    </xf>
    <xf numFmtId="0" fontId="41" fillId="11" borderId="1" xfId="0" applyFont="1" applyFill="1" applyBorder="1"/>
    <xf numFmtId="0" fontId="42" fillId="11" borderId="0" xfId="0" applyFont="1" applyFill="1"/>
    <xf numFmtId="0" fontId="41" fillId="11" borderId="2" xfId="0" applyFont="1" applyFill="1" applyBorder="1"/>
    <xf numFmtId="0" fontId="42" fillId="11" borderId="1" xfId="0" applyFont="1" applyFill="1" applyBorder="1"/>
    <xf numFmtId="0" fontId="42" fillId="11" borderId="2" xfId="0" applyFont="1" applyFill="1" applyBorder="1" applyAlignment="1">
      <alignment wrapText="1"/>
    </xf>
    <xf numFmtId="0" fontId="43" fillId="0" borderId="0" xfId="0" applyFont="1"/>
    <xf numFmtId="4" fontId="44" fillId="11" borderId="1" xfId="0" applyNumberFormat="1" applyFont="1" applyFill="1" applyBorder="1" applyAlignment="1">
      <alignment horizontal="right"/>
    </xf>
    <xf numFmtId="0" fontId="44" fillId="0" borderId="0" xfId="0" applyFont="1"/>
    <xf numFmtId="0" fontId="34" fillId="11" borderId="6" xfId="0" applyFont="1" applyFill="1" applyBorder="1"/>
    <xf numFmtId="0" fontId="34" fillId="11" borderId="7" xfId="0" applyFont="1" applyFill="1" applyBorder="1"/>
    <xf numFmtId="4" fontId="34" fillId="11" borderId="5" xfId="0" applyNumberFormat="1" applyFont="1" applyFill="1" applyBorder="1" applyAlignment="1">
      <alignment horizontal="right"/>
    </xf>
    <xf numFmtId="4" fontId="35" fillId="11" borderId="5" xfId="0" applyNumberFormat="1" applyFont="1" applyFill="1" applyBorder="1" applyAlignment="1">
      <alignment horizontal="right"/>
    </xf>
    <xf numFmtId="49" fontId="34" fillId="11" borderId="1" xfId="0" applyNumberFormat="1" applyFont="1" applyFill="1" applyBorder="1"/>
    <xf numFmtId="0" fontId="34" fillId="11" borderId="1" xfId="0" applyFont="1" applyFill="1" applyBorder="1" applyAlignment="1">
      <alignment horizontal="left" vertical="center" wrapText="1"/>
    </xf>
    <xf numFmtId="0" fontId="40" fillId="0" borderId="0" xfId="0" applyFont="1"/>
    <xf numFmtId="0" fontId="0" fillId="0" borderId="0" xfId="0" applyAlignment="1">
      <alignment horizontal="left" vertical="top" wrapText="1"/>
    </xf>
    <xf numFmtId="2" fontId="35" fillId="0" borderId="1" xfId="0" applyNumberFormat="1" applyFont="1" applyBorder="1"/>
    <xf numFmtId="2" fontId="31" fillId="0" borderId="1" xfId="0" applyNumberFormat="1" applyFont="1" applyBorder="1"/>
    <xf numFmtId="0" fontId="42" fillId="11" borderId="1" xfId="0" applyFont="1" applyFill="1" applyBorder="1" applyAlignment="1">
      <alignment wrapText="1"/>
    </xf>
    <xf numFmtId="0" fontId="43" fillId="11" borderId="1" xfId="0" applyFont="1" applyFill="1" applyBorder="1"/>
    <xf numFmtId="0" fontId="43" fillId="11" borderId="1" xfId="0" applyFont="1" applyFill="1" applyBorder="1" applyAlignment="1">
      <alignment wrapText="1"/>
    </xf>
    <xf numFmtId="4" fontId="26" fillId="0" borderId="1" xfId="1" applyNumberFormat="1" applyFont="1" applyBorder="1" applyAlignment="1">
      <alignment horizontal="right" vertical="center" wrapText="1"/>
    </xf>
    <xf numFmtId="4" fontId="34" fillId="0" borderId="1" xfId="1" applyNumberFormat="1" applyFont="1" applyBorder="1" applyAlignment="1">
      <alignment horizontal="right" vertical="center" wrapText="1"/>
    </xf>
    <xf numFmtId="4" fontId="34" fillId="11" borderId="1" xfId="1" applyNumberFormat="1" applyFont="1" applyFill="1" applyBorder="1" applyAlignment="1">
      <alignment horizontal="right" vertical="center" wrapText="1"/>
    </xf>
    <xf numFmtId="0" fontId="21" fillId="0" borderId="2" xfId="0" applyFont="1" applyBorder="1"/>
    <xf numFmtId="4" fontId="34" fillId="0" borderId="1" xfId="0" applyNumberFormat="1" applyFont="1" applyBorder="1" applyAlignment="1">
      <alignment horizontal="left" vertical="center" wrapText="1"/>
    </xf>
    <xf numFmtId="0" fontId="21" fillId="0" borderId="1" xfId="0" applyFont="1" applyBorder="1"/>
    <xf numFmtId="164" fontId="34" fillId="11" borderId="1" xfId="1" applyNumberFormat="1" applyFont="1" applyFill="1" applyBorder="1" applyAlignment="1">
      <alignment horizontal="right"/>
    </xf>
    <xf numFmtId="0" fontId="20" fillId="0" borderId="2" xfId="0" applyFont="1" applyBorder="1"/>
    <xf numFmtId="0" fontId="20" fillId="0" borderId="1" xfId="0" applyFont="1" applyBorder="1"/>
    <xf numFmtId="4" fontId="0" fillId="0" borderId="1" xfId="0" applyNumberFormat="1" applyBorder="1" applyAlignment="1">
      <alignment horizontal="right"/>
    </xf>
    <xf numFmtId="0" fontId="0" fillId="8" borderId="1" xfId="0" applyFill="1" applyBorder="1"/>
    <xf numFmtId="0" fontId="16" fillId="0" borderId="2" xfId="0" applyFont="1" applyBorder="1"/>
    <xf numFmtId="4" fontId="34" fillId="11" borderId="8" xfId="0" applyNumberFormat="1" applyFont="1" applyFill="1" applyBorder="1" applyAlignment="1">
      <alignment horizontal="right"/>
    </xf>
    <xf numFmtId="49" fontId="35" fillId="0" borderId="1" xfId="0" applyNumberFormat="1" applyFont="1" applyBorder="1" applyAlignment="1">
      <alignment horizontal="center" vertical="center" wrapText="1"/>
    </xf>
    <xf numFmtId="0" fontId="30" fillId="0" borderId="0" xfId="0" applyFont="1"/>
    <xf numFmtId="0" fontId="17" fillId="0" borderId="0" xfId="0" applyFont="1"/>
    <xf numFmtId="0" fontId="18" fillId="0" borderId="0" xfId="0" applyFont="1"/>
    <xf numFmtId="0" fontId="15" fillId="0" borderId="0" xfId="0" applyFont="1"/>
    <xf numFmtId="0" fontId="19" fillId="0" borderId="0" xfId="0" applyFont="1"/>
    <xf numFmtId="0" fontId="42" fillId="0" borderId="0" xfId="0" applyFont="1"/>
    <xf numFmtId="0" fontId="14" fillId="0" borderId="2" xfId="0" applyFont="1" applyBorder="1"/>
    <xf numFmtId="0" fontId="14" fillId="0" borderId="1" xfId="0" applyFont="1" applyBorder="1"/>
    <xf numFmtId="4" fontId="14" fillId="11" borderId="1" xfId="0" applyNumberFormat="1" applyFont="1" applyFill="1" applyBorder="1" applyAlignment="1">
      <alignment horizontal="right"/>
    </xf>
    <xf numFmtId="0" fontId="14" fillId="0" borderId="0" xfId="0" applyFont="1"/>
    <xf numFmtId="0" fontId="13" fillId="0" borderId="1" xfId="0" applyFont="1" applyBorder="1"/>
    <xf numFmtId="0" fontId="13" fillId="0" borderId="2" xfId="0" applyFont="1" applyBorder="1"/>
    <xf numFmtId="4" fontId="13" fillId="11" borderId="1" xfId="0" applyNumberFormat="1" applyFont="1" applyFill="1" applyBorder="1" applyAlignment="1">
      <alignment horizontal="right"/>
    </xf>
    <xf numFmtId="0" fontId="13" fillId="0" borderId="0" xfId="0" applyFont="1"/>
    <xf numFmtId="0" fontId="12" fillId="0" borderId="2" xfId="0" applyFont="1" applyBorder="1"/>
    <xf numFmtId="0" fontId="12" fillId="0" borderId="1" xfId="0" applyFont="1" applyBorder="1"/>
    <xf numFmtId="4" fontId="11" fillId="11" borderId="1" xfId="0" applyNumberFormat="1" applyFont="1" applyFill="1" applyBorder="1" applyAlignment="1">
      <alignment horizontal="right"/>
    </xf>
    <xf numFmtId="4" fontId="34" fillId="9" borderId="1" xfId="0" applyNumberFormat="1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10" fillId="0" borderId="0" xfId="0" applyFont="1"/>
    <xf numFmtId="4" fontId="10" fillId="11" borderId="0" xfId="0" applyNumberFormat="1" applyFont="1" applyFill="1" applyAlignment="1">
      <alignment horizontal="right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2" xfId="0" applyFont="1" applyBorder="1"/>
    <xf numFmtId="4" fontId="0" fillId="0" borderId="1" xfId="0" applyNumberFormat="1" applyBorder="1"/>
    <xf numFmtId="4" fontId="10" fillId="11" borderId="1" xfId="0" applyNumberFormat="1" applyFont="1" applyFill="1" applyBorder="1" applyAlignment="1">
      <alignment horizontal="right"/>
    </xf>
    <xf numFmtId="0" fontId="10" fillId="0" borderId="1" xfId="0" applyFont="1" applyBorder="1"/>
    <xf numFmtId="0" fontId="9" fillId="0" borderId="2" xfId="0" applyFont="1" applyBorder="1"/>
    <xf numFmtId="4" fontId="9" fillId="11" borderId="4" xfId="0" applyNumberFormat="1" applyFont="1" applyFill="1" applyBorder="1" applyAlignment="1">
      <alignment horizontal="right"/>
    </xf>
    <xf numFmtId="4" fontId="9" fillId="11" borderId="1" xfId="0" applyNumberFormat="1" applyFont="1" applyFill="1" applyBorder="1" applyAlignment="1">
      <alignment horizontal="right"/>
    </xf>
    <xf numFmtId="0" fontId="10" fillId="0" borderId="0" xfId="0" applyFont="1" applyAlignment="1">
      <alignment horizontal="left" wrapText="1"/>
    </xf>
    <xf numFmtId="0" fontId="7" fillId="0" borderId="1" xfId="0" applyFont="1" applyBorder="1" applyAlignment="1">
      <alignment wrapText="1"/>
    </xf>
    <xf numFmtId="0" fontId="46" fillId="18" borderId="1" xfId="0" applyFont="1" applyFill="1" applyBorder="1"/>
    <xf numFmtId="4" fontId="47" fillId="18" borderId="1" xfId="0" applyNumberFormat="1" applyFont="1" applyFill="1" applyBorder="1" applyAlignment="1">
      <alignment horizontal="right"/>
    </xf>
    <xf numFmtId="0" fontId="46" fillId="0" borderId="1" xfId="0" applyFont="1" applyBorder="1"/>
    <xf numFmtId="4" fontId="46" fillId="19" borderId="1" xfId="0" applyNumberFormat="1" applyFont="1" applyFill="1" applyBorder="1" applyAlignment="1">
      <alignment horizontal="right"/>
    </xf>
    <xf numFmtId="0" fontId="48" fillId="0" borderId="1" xfId="0" applyFont="1" applyBorder="1"/>
    <xf numFmtId="4" fontId="48" fillId="19" borderId="1" xfId="0" applyNumberFormat="1" applyFont="1" applyFill="1" applyBorder="1" applyAlignment="1">
      <alignment horizontal="right"/>
    </xf>
    <xf numFmtId="0" fontId="47" fillId="0" borderId="1" xfId="0" applyFont="1" applyBorder="1"/>
    <xf numFmtId="4" fontId="47" fillId="19" borderId="1" xfId="0" applyNumberFormat="1" applyFont="1" applyFill="1" applyBorder="1" applyAlignment="1">
      <alignment horizontal="right"/>
    </xf>
    <xf numFmtId="4" fontId="0" fillId="19" borderId="1" xfId="0" applyNumberFormat="1" applyFill="1" applyBorder="1" applyAlignment="1">
      <alignment horizontal="right"/>
    </xf>
    <xf numFmtId="4" fontId="46" fillId="18" borderId="1" xfId="0" applyNumberFormat="1" applyFont="1" applyFill="1" applyBorder="1" applyAlignment="1">
      <alignment horizontal="right"/>
    </xf>
    <xf numFmtId="0" fontId="52" fillId="0" borderId="1" xfId="0" applyFont="1" applyBorder="1"/>
    <xf numFmtId="4" fontId="52" fillId="19" borderId="1" xfId="0" applyNumberFormat="1" applyFont="1" applyFill="1" applyBorder="1" applyAlignment="1">
      <alignment horizontal="right"/>
    </xf>
    <xf numFmtId="0" fontId="6" fillId="0" borderId="0" xfId="0" applyFont="1"/>
    <xf numFmtId="0" fontId="46" fillId="20" borderId="1" xfId="0" applyFont="1" applyFill="1" applyBorder="1"/>
    <xf numFmtId="4" fontId="47" fillId="20" borderId="1" xfId="0" applyNumberFormat="1" applyFont="1" applyFill="1" applyBorder="1" applyAlignment="1">
      <alignment horizontal="right"/>
    </xf>
    <xf numFmtId="4" fontId="46" fillId="20" borderId="1" xfId="0" applyNumberFormat="1" applyFont="1" applyFill="1" applyBorder="1" applyAlignment="1">
      <alignment horizontal="right"/>
    </xf>
    <xf numFmtId="4" fontId="47" fillId="20" borderId="1" xfId="1" applyNumberFormat="1" applyFont="1" applyFill="1" applyBorder="1" applyAlignment="1" applyProtection="1">
      <alignment horizontal="right"/>
    </xf>
    <xf numFmtId="4" fontId="47" fillId="0" borderId="1" xfId="1" applyNumberFormat="1" applyFont="1" applyBorder="1" applyAlignment="1" applyProtection="1">
      <alignment horizontal="right"/>
    </xf>
    <xf numFmtId="4" fontId="47" fillId="0" borderId="1" xfId="0" applyNumberFormat="1" applyFont="1" applyBorder="1" applyAlignment="1">
      <alignment horizontal="right"/>
    </xf>
    <xf numFmtId="4" fontId="48" fillId="0" borderId="1" xfId="1" applyNumberFormat="1" applyFont="1" applyBorder="1" applyAlignment="1" applyProtection="1">
      <alignment horizontal="right"/>
    </xf>
    <xf numFmtId="4" fontId="48" fillId="0" borderId="1" xfId="0" applyNumberFormat="1" applyFont="1" applyBorder="1" applyAlignment="1">
      <alignment horizontal="right"/>
    </xf>
    <xf numFmtId="4" fontId="0" fillId="0" borderId="1" xfId="1" applyNumberFormat="1" applyFont="1" applyBorder="1" applyAlignment="1" applyProtection="1">
      <alignment horizontal="right"/>
    </xf>
    <xf numFmtId="4" fontId="48" fillId="19" borderId="1" xfId="1" applyNumberFormat="1" applyFont="1" applyFill="1" applyBorder="1" applyAlignment="1" applyProtection="1">
      <alignment horizontal="right"/>
    </xf>
    <xf numFmtId="4" fontId="47" fillId="19" borderId="1" xfId="1" applyNumberFormat="1" applyFont="1" applyFill="1" applyBorder="1" applyAlignment="1" applyProtection="1">
      <alignment horizontal="right"/>
    </xf>
    <xf numFmtId="4" fontId="0" fillId="19" borderId="1" xfId="1" applyNumberFormat="1" applyFont="1" applyFill="1" applyBorder="1" applyAlignment="1" applyProtection="1">
      <alignment horizontal="right"/>
    </xf>
    <xf numFmtId="49" fontId="48" fillId="0" borderId="1" xfId="0" applyNumberFormat="1" applyFont="1" applyBorder="1"/>
    <xf numFmtId="0" fontId="48" fillId="0" borderId="1" xfId="0" applyFont="1" applyBorder="1" applyAlignment="1">
      <alignment horizontal="left" vertical="center" wrapText="1"/>
    </xf>
    <xf numFmtId="0" fontId="57" fillId="0" borderId="1" xfId="4" applyFont="1" applyBorder="1" applyAlignment="1">
      <alignment horizontal="left" wrapText="1"/>
    </xf>
    <xf numFmtId="0" fontId="58" fillId="0" borderId="1" xfId="4" applyFont="1" applyBorder="1" applyAlignment="1">
      <alignment horizontal="left" wrapText="1"/>
    </xf>
    <xf numFmtId="0" fontId="46" fillId="21" borderId="1" xfId="0" applyFont="1" applyFill="1" applyBorder="1"/>
    <xf numFmtId="0" fontId="46" fillId="21" borderId="1" xfId="0" applyFont="1" applyFill="1" applyBorder="1" applyAlignment="1">
      <alignment horizontal="left"/>
    </xf>
    <xf numFmtId="4" fontId="47" fillId="21" borderId="1" xfId="0" applyNumberFormat="1" applyFont="1" applyFill="1" applyBorder="1" applyAlignment="1">
      <alignment horizontal="right"/>
    </xf>
    <xf numFmtId="4" fontId="46" fillId="21" borderId="1" xfId="0" applyNumberFormat="1" applyFont="1" applyFill="1" applyBorder="1" applyAlignment="1">
      <alignment horizontal="right"/>
    </xf>
    <xf numFmtId="0" fontId="46" fillId="22" borderId="1" xfId="0" applyFont="1" applyFill="1" applyBorder="1"/>
    <xf numFmtId="4" fontId="54" fillId="19" borderId="1" xfId="0" applyNumberFormat="1" applyFont="1" applyFill="1" applyBorder="1" applyAlignment="1">
      <alignment horizontal="right"/>
    </xf>
    <xf numFmtId="4" fontId="47" fillId="22" borderId="1" xfId="0" applyNumberFormat="1" applyFont="1" applyFill="1" applyBorder="1" applyAlignment="1">
      <alignment horizontal="right"/>
    </xf>
    <xf numFmtId="4" fontId="46" fillId="22" borderId="1" xfId="0" applyNumberFormat="1" applyFont="1" applyFill="1" applyBorder="1" applyAlignment="1">
      <alignment horizontal="right"/>
    </xf>
    <xf numFmtId="0" fontId="46" fillId="19" borderId="1" xfId="0" applyFont="1" applyFill="1" applyBorder="1"/>
    <xf numFmtId="4" fontId="52" fillId="0" borderId="1" xfId="0" applyNumberFormat="1" applyFont="1" applyBorder="1" applyAlignment="1">
      <alignment horizontal="right"/>
    </xf>
    <xf numFmtId="4" fontId="46" fillId="0" borderId="1" xfId="0" applyNumberFormat="1" applyFont="1" applyBorder="1" applyAlignment="1">
      <alignment horizontal="right"/>
    </xf>
    <xf numFmtId="0" fontId="46" fillId="22" borderId="1" xfId="0" applyFont="1" applyFill="1" applyBorder="1" applyAlignment="1">
      <alignment wrapText="1"/>
    </xf>
    <xf numFmtId="0" fontId="48" fillId="0" borderId="1" xfId="0" applyFont="1" applyBorder="1" applyAlignment="1">
      <alignment wrapText="1"/>
    </xf>
    <xf numFmtId="0" fontId="46" fillId="23" borderId="1" xfId="0" applyFont="1" applyFill="1" applyBorder="1"/>
    <xf numFmtId="4" fontId="46" fillId="23" borderId="1" xfId="0" applyNumberFormat="1" applyFont="1" applyFill="1" applyBorder="1" applyAlignment="1">
      <alignment horizontal="right"/>
    </xf>
    <xf numFmtId="4" fontId="47" fillId="23" borderId="1" xfId="0" applyNumberFormat="1" applyFont="1" applyFill="1" applyBorder="1" applyAlignment="1">
      <alignment horizontal="right"/>
    </xf>
    <xf numFmtId="0" fontId="0" fillId="19" borderId="1" xfId="0" applyFill="1" applyBorder="1" applyAlignment="1">
      <alignment horizontal="right"/>
    </xf>
    <xf numFmtId="0" fontId="46" fillId="24" borderId="1" xfId="0" applyFont="1" applyFill="1" applyBorder="1"/>
    <xf numFmtId="4" fontId="47" fillId="24" borderId="1" xfId="0" applyNumberFormat="1" applyFont="1" applyFill="1" applyBorder="1" applyAlignment="1">
      <alignment horizontal="right"/>
    </xf>
    <xf numFmtId="4" fontId="46" fillId="24" borderId="1" xfId="0" applyNumberFormat="1" applyFont="1" applyFill="1" applyBorder="1" applyAlignment="1">
      <alignment horizontal="right"/>
    </xf>
    <xf numFmtId="0" fontId="46" fillId="25" borderId="1" xfId="0" applyFont="1" applyFill="1" applyBorder="1"/>
    <xf numFmtId="4" fontId="47" fillId="25" borderId="1" xfId="0" applyNumberFormat="1" applyFont="1" applyFill="1" applyBorder="1" applyAlignment="1">
      <alignment horizontal="right"/>
    </xf>
    <xf numFmtId="4" fontId="46" fillId="25" borderId="1" xfId="0" applyNumberFormat="1" applyFont="1" applyFill="1" applyBorder="1" applyAlignment="1">
      <alignment horizontal="right"/>
    </xf>
    <xf numFmtId="0" fontId="46" fillId="26" borderId="1" xfId="0" applyFont="1" applyFill="1" applyBorder="1"/>
    <xf numFmtId="4" fontId="46" fillId="26" borderId="1" xfId="0" applyNumberFormat="1" applyFont="1" applyFill="1" applyBorder="1" applyAlignment="1">
      <alignment horizontal="right"/>
    </xf>
    <xf numFmtId="4" fontId="47" fillId="26" borderId="1" xfId="0" applyNumberFormat="1" applyFont="1" applyFill="1" applyBorder="1" applyAlignment="1">
      <alignment horizontal="right"/>
    </xf>
    <xf numFmtId="4" fontId="54" fillId="26" borderId="1" xfId="0" applyNumberFormat="1" applyFont="1" applyFill="1" applyBorder="1" applyAlignment="1">
      <alignment horizontal="right"/>
    </xf>
    <xf numFmtId="4" fontId="50" fillId="19" borderId="1" xfId="0" applyNumberFormat="1" applyFont="1" applyFill="1" applyBorder="1" applyAlignment="1">
      <alignment horizontal="right"/>
    </xf>
    <xf numFmtId="4" fontId="55" fillId="19" borderId="1" xfId="0" applyNumberFormat="1" applyFont="1" applyFill="1" applyBorder="1" applyAlignment="1">
      <alignment horizontal="right"/>
    </xf>
    <xf numFmtId="0" fontId="52" fillId="26" borderId="1" xfId="0" applyFont="1" applyFill="1" applyBorder="1"/>
    <xf numFmtId="49" fontId="49" fillId="25" borderId="1" xfId="0" applyNumberFormat="1" applyFont="1" applyFill="1" applyBorder="1"/>
    <xf numFmtId="49" fontId="49" fillId="0" borderId="1" xfId="0" applyNumberFormat="1" applyFont="1" applyBorder="1"/>
    <xf numFmtId="4" fontId="54" fillId="25" borderId="1" xfId="0" applyNumberFormat="1" applyFont="1" applyFill="1" applyBorder="1" applyAlignment="1">
      <alignment horizontal="right"/>
    </xf>
    <xf numFmtId="0" fontId="46" fillId="27" borderId="1" xfId="0" applyFont="1" applyFill="1" applyBorder="1"/>
    <xf numFmtId="4" fontId="47" fillId="27" borderId="1" xfId="0" applyNumberFormat="1" applyFont="1" applyFill="1" applyBorder="1" applyAlignment="1">
      <alignment horizontal="right"/>
    </xf>
    <xf numFmtId="4" fontId="46" fillId="27" borderId="1" xfId="0" applyNumberFormat="1" applyFont="1" applyFill="1" applyBorder="1" applyAlignment="1">
      <alignment horizontal="right"/>
    </xf>
    <xf numFmtId="0" fontId="52" fillId="0" borderId="1" xfId="0" applyFont="1" applyBorder="1" applyAlignment="1">
      <alignment horizontal="right"/>
    </xf>
    <xf numFmtId="0" fontId="52" fillId="0" borderId="1" xfId="0" applyFont="1" applyBorder="1" applyAlignment="1">
      <alignment horizontal="left" wrapText="1"/>
    </xf>
    <xf numFmtId="0" fontId="46" fillId="28" borderId="1" xfId="0" applyFont="1" applyFill="1" applyBorder="1"/>
    <xf numFmtId="4" fontId="47" fillId="28" borderId="1" xfId="0" applyNumberFormat="1" applyFont="1" applyFill="1" applyBorder="1" applyAlignment="1">
      <alignment horizontal="right"/>
    </xf>
    <xf numFmtId="0" fontId="52" fillId="0" borderId="1" xfId="0" applyFont="1" applyBorder="1" applyAlignment="1">
      <alignment horizontal="right" wrapText="1"/>
    </xf>
    <xf numFmtId="0" fontId="46" fillId="29" borderId="1" xfId="0" applyFont="1" applyFill="1" applyBorder="1"/>
    <xf numFmtId="4" fontId="46" fillId="29" borderId="1" xfId="0" applyNumberFormat="1" applyFont="1" applyFill="1" applyBorder="1" applyAlignment="1">
      <alignment horizontal="right"/>
    </xf>
    <xf numFmtId="4" fontId="47" fillId="29" borderId="1" xfId="0" applyNumberFormat="1" applyFont="1" applyFill="1" applyBorder="1" applyAlignment="1">
      <alignment horizontal="right"/>
    </xf>
    <xf numFmtId="0" fontId="48" fillId="0" borderId="1" xfId="0" applyFont="1" applyBorder="1" applyAlignment="1">
      <alignment horizontal="left"/>
    </xf>
    <xf numFmtId="0" fontId="52" fillId="0" borderId="1" xfId="0" applyFont="1" applyBorder="1" applyAlignment="1">
      <alignment horizontal="left"/>
    </xf>
    <xf numFmtId="0" fontId="46" fillId="0" borderId="1" xfId="0" applyFont="1" applyBorder="1" applyAlignment="1">
      <alignment horizontal="left" wrapText="1"/>
    </xf>
    <xf numFmtId="0" fontId="46" fillId="0" borderId="1" xfId="0" applyFont="1" applyBorder="1" applyAlignment="1">
      <alignment horizontal="left"/>
    </xf>
    <xf numFmtId="0" fontId="46" fillId="0" borderId="1" xfId="0" applyFont="1" applyBorder="1" applyAlignment="1">
      <alignment wrapText="1"/>
    </xf>
    <xf numFmtId="0" fontId="46" fillId="23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46" fillId="19" borderId="1" xfId="0" applyFont="1" applyFill="1" applyBorder="1" applyAlignment="1">
      <alignment horizontal="left" vertical="center" wrapText="1"/>
    </xf>
    <xf numFmtId="0" fontId="52" fillId="19" borderId="1" xfId="0" applyFont="1" applyFill="1" applyBorder="1" applyAlignment="1">
      <alignment horizontal="left" vertical="center" wrapText="1"/>
    </xf>
    <xf numFmtId="0" fontId="48" fillId="19" borderId="1" xfId="0" applyFont="1" applyFill="1" applyBorder="1" applyAlignment="1">
      <alignment horizontal="left" vertical="center" wrapText="1"/>
    </xf>
    <xf numFmtId="0" fontId="46" fillId="24" borderId="1" xfId="0" applyFont="1" applyFill="1" applyBorder="1" applyAlignment="1">
      <alignment wrapText="1"/>
    </xf>
    <xf numFmtId="0" fontId="46" fillId="19" borderId="1" xfId="0" applyFont="1" applyFill="1" applyBorder="1" applyAlignment="1">
      <alignment wrapText="1"/>
    </xf>
    <xf numFmtId="0" fontId="46" fillId="24" borderId="1" xfId="0" applyFont="1" applyFill="1" applyBorder="1" applyAlignment="1">
      <alignment horizontal="left" wrapText="1"/>
    </xf>
    <xf numFmtId="0" fontId="46" fillId="26" borderId="1" xfId="0" applyFont="1" applyFill="1" applyBorder="1" applyAlignment="1">
      <alignment horizontal="left"/>
    </xf>
    <xf numFmtId="49" fontId="46" fillId="25" borderId="1" xfId="0" applyNumberFormat="1" applyFont="1" applyFill="1" applyBorder="1"/>
    <xf numFmtId="0" fontId="51" fillId="25" borderId="1" xfId="0" applyFont="1" applyFill="1" applyBorder="1"/>
    <xf numFmtId="0" fontId="51" fillId="0" borderId="1" xfId="0" applyFont="1" applyBorder="1"/>
    <xf numFmtId="0" fontId="53" fillId="0" borderId="1" xfId="0" applyFont="1" applyBorder="1"/>
    <xf numFmtId="0" fontId="52" fillId="0" borderId="1" xfId="0" applyFont="1" applyBorder="1" applyAlignment="1">
      <alignment wrapText="1"/>
    </xf>
    <xf numFmtId="0" fontId="46" fillId="27" borderId="1" xfId="0" applyFont="1" applyFill="1" applyBorder="1" applyAlignment="1">
      <alignment wrapText="1"/>
    </xf>
    <xf numFmtId="0" fontId="5" fillId="11" borderId="0" xfId="0" applyFont="1" applyFill="1" applyAlignment="1">
      <alignment horizontal="right"/>
    </xf>
    <xf numFmtId="0" fontId="5" fillId="0" borderId="0" xfId="0" applyFont="1"/>
    <xf numFmtId="0" fontId="34" fillId="11" borderId="0" xfId="0" applyFont="1" applyFill="1" applyAlignment="1">
      <alignment horizontal="right"/>
    </xf>
    <xf numFmtId="4" fontId="34" fillId="19" borderId="1" xfId="0" applyNumberFormat="1" applyFont="1" applyFill="1" applyBorder="1" applyAlignment="1">
      <alignment horizontal="right"/>
    </xf>
    <xf numFmtId="0" fontId="49" fillId="0" borderId="1" xfId="0" applyFont="1" applyBorder="1"/>
    <xf numFmtId="4" fontId="49" fillId="19" borderId="1" xfId="0" applyNumberFormat="1" applyFont="1" applyFill="1" applyBorder="1" applyAlignment="1">
      <alignment horizontal="right"/>
    </xf>
    <xf numFmtId="0" fontId="51" fillId="27" borderId="1" xfId="0" applyFont="1" applyFill="1" applyBorder="1" applyAlignment="1">
      <alignment wrapText="1"/>
    </xf>
    <xf numFmtId="49" fontId="46" fillId="0" borderId="1" xfId="0" applyNumberFormat="1" applyFont="1" applyBorder="1"/>
    <xf numFmtId="4" fontId="51" fillId="19" borderId="1" xfId="0" applyNumberFormat="1" applyFont="1" applyFill="1" applyBorder="1" applyAlignment="1">
      <alignment horizontal="right"/>
    </xf>
    <xf numFmtId="0" fontId="5" fillId="6" borderId="0" xfId="0" applyFont="1" applyFill="1"/>
    <xf numFmtId="0" fontId="4" fillId="0" borderId="0" xfId="0" applyFont="1"/>
    <xf numFmtId="0" fontId="0" fillId="3" borderId="0" xfId="0" applyFill="1"/>
    <xf numFmtId="0" fontId="46" fillId="24" borderId="0" xfId="0" applyFont="1" applyFill="1"/>
    <xf numFmtId="0" fontId="46" fillId="0" borderId="0" xfId="0" applyFont="1"/>
    <xf numFmtId="0" fontId="3" fillId="0" borderId="1" xfId="0" applyFont="1" applyBorder="1" applyAlignment="1">
      <alignment horizontal="left" vertical="center" wrapText="1"/>
    </xf>
    <xf numFmtId="165" fontId="35" fillId="11" borderId="1" xfId="0" applyNumberFormat="1" applyFont="1" applyFill="1" applyBorder="1" applyAlignment="1">
      <alignment horizontal="right"/>
    </xf>
    <xf numFmtId="165" fontId="0" fillId="11" borderId="1" xfId="0" applyNumberFormat="1" applyFill="1" applyBorder="1" applyAlignment="1">
      <alignment horizontal="right"/>
    </xf>
    <xf numFmtId="165" fontId="31" fillId="11" borderId="1" xfId="0" applyNumberFormat="1" applyFont="1" applyFill="1" applyBorder="1" applyAlignment="1">
      <alignment horizontal="right"/>
    </xf>
    <xf numFmtId="165" fontId="41" fillId="11" borderId="1" xfId="0" applyNumberFormat="1" applyFont="1" applyFill="1" applyBorder="1" applyAlignment="1">
      <alignment horizontal="right"/>
    </xf>
    <xf numFmtId="165" fontId="42" fillId="11" borderId="1" xfId="0" applyNumberFormat="1" applyFont="1" applyFill="1" applyBorder="1" applyAlignment="1">
      <alignment horizontal="right"/>
    </xf>
    <xf numFmtId="165" fontId="43" fillId="11" borderId="1" xfId="0" applyNumberFormat="1" applyFont="1" applyFill="1" applyBorder="1" applyAlignment="1">
      <alignment horizontal="right"/>
    </xf>
    <xf numFmtId="4" fontId="46" fillId="19" borderId="4" xfId="0" applyNumberFormat="1" applyFont="1" applyFill="1" applyBorder="1" applyAlignment="1">
      <alignment horizontal="right"/>
    </xf>
    <xf numFmtId="4" fontId="46" fillId="19" borderId="1" xfId="1" applyNumberFormat="1" applyFont="1" applyFill="1" applyBorder="1" applyAlignment="1" applyProtection="1">
      <alignment horizontal="right"/>
    </xf>
    <xf numFmtId="0" fontId="46" fillId="30" borderId="1" xfId="0" applyFont="1" applyFill="1" applyBorder="1"/>
    <xf numFmtId="4" fontId="47" fillId="30" borderId="1" xfId="0" applyNumberFormat="1" applyFont="1" applyFill="1" applyBorder="1" applyAlignment="1">
      <alignment horizontal="right"/>
    </xf>
    <xf numFmtId="4" fontId="46" fillId="30" borderId="1" xfId="0" applyNumberFormat="1" applyFont="1" applyFill="1" applyBorder="1" applyAlignment="1">
      <alignment horizontal="right"/>
    </xf>
    <xf numFmtId="0" fontId="46" fillId="31" borderId="1" xfId="0" applyFont="1" applyFill="1" applyBorder="1"/>
    <xf numFmtId="4" fontId="47" fillId="31" borderId="1" xfId="0" applyNumberFormat="1" applyFont="1" applyFill="1" applyBorder="1" applyAlignment="1">
      <alignment horizontal="right"/>
    </xf>
    <xf numFmtId="4" fontId="46" fillId="31" borderId="1" xfId="0" applyNumberFormat="1" applyFont="1" applyFill="1" applyBorder="1" applyAlignment="1">
      <alignment horizontal="right"/>
    </xf>
    <xf numFmtId="0" fontId="46" fillId="22" borderId="1" xfId="0" applyFont="1" applyFill="1" applyBorder="1" applyAlignment="1">
      <alignment vertical="top"/>
    </xf>
    <xf numFmtId="0" fontId="46" fillId="22" borderId="1" xfId="0" applyFont="1" applyFill="1" applyBorder="1" applyAlignment="1">
      <alignment vertical="top" wrapText="1"/>
    </xf>
    <xf numFmtId="4" fontId="46" fillId="22" borderId="1" xfId="0" applyNumberFormat="1" applyFont="1" applyFill="1" applyBorder="1" applyAlignment="1">
      <alignment horizontal="right" vertical="top"/>
    </xf>
    <xf numFmtId="0" fontId="0" fillId="0" borderId="0" xfId="0" applyAlignment="1">
      <alignment vertical="top"/>
    </xf>
    <xf numFmtId="0" fontId="34" fillId="5" borderId="0" xfId="0" applyFont="1" applyFill="1" applyAlignment="1">
      <alignment vertical="top"/>
    </xf>
    <xf numFmtId="0" fontId="2" fillId="0" borderId="0" xfId="0" applyFont="1" applyAlignment="1">
      <alignment horizontal="left" wrapText="1"/>
    </xf>
    <xf numFmtId="4" fontId="34" fillId="11" borderId="1" xfId="1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4" fontId="46" fillId="0" borderId="1" xfId="1" applyNumberFormat="1" applyFont="1" applyBorder="1" applyAlignment="1" applyProtection="1">
      <alignment horizontal="right" vertical="center" wrapText="1"/>
    </xf>
    <xf numFmtId="4" fontId="52" fillId="0" borderId="1" xfId="1" applyNumberFormat="1" applyFont="1" applyBorder="1" applyAlignment="1" applyProtection="1">
      <alignment horizontal="right" vertical="center" wrapText="1"/>
    </xf>
    <xf numFmtId="4" fontId="46" fillId="19" borderId="1" xfId="0" quotePrefix="1" applyNumberFormat="1" applyFont="1" applyFill="1" applyBorder="1" applyAlignment="1">
      <alignment horizontal="right"/>
    </xf>
    <xf numFmtId="0" fontId="11" fillId="11" borderId="1" xfId="0" applyFont="1" applyFill="1" applyBorder="1"/>
    <xf numFmtId="4" fontId="30" fillId="11" borderId="1" xfId="0" applyNumberFormat="1" applyFont="1" applyFill="1" applyBorder="1" applyAlignment="1">
      <alignment horizontal="right"/>
    </xf>
    <xf numFmtId="2" fontId="0" fillId="0" borderId="1" xfId="0" applyNumberFormat="1" applyBorder="1"/>
    <xf numFmtId="2" fontId="0" fillId="11" borderId="1" xfId="0" applyNumberFormat="1" applyFill="1" applyBorder="1" applyAlignment="1">
      <alignment horizontal="right"/>
    </xf>
    <xf numFmtId="0" fontId="11" fillId="0" borderId="1" xfId="0" applyFont="1" applyBorder="1"/>
    <xf numFmtId="0" fontId="51" fillId="18" borderId="1" xfId="0" applyFont="1" applyFill="1" applyBorder="1"/>
    <xf numFmtId="0" fontId="50" fillId="0" borderId="1" xfId="0" applyFont="1" applyBorder="1"/>
    <xf numFmtId="0" fontId="46" fillId="18" borderId="1" xfId="0" applyFont="1" applyFill="1" applyBorder="1" applyAlignment="1">
      <alignment wrapText="1"/>
    </xf>
    <xf numFmtId="0" fontId="46" fillId="20" borderId="1" xfId="0" applyFont="1" applyFill="1" applyBorder="1" applyAlignment="1">
      <alignment horizontal="left"/>
    </xf>
    <xf numFmtId="4" fontId="54" fillId="20" borderId="1" xfId="0" applyNumberFormat="1" applyFont="1" applyFill="1" applyBorder="1" applyAlignment="1">
      <alignment horizontal="right"/>
    </xf>
    <xf numFmtId="0" fontId="46" fillId="20" borderId="1" xfId="0" applyFont="1" applyFill="1" applyBorder="1" applyAlignment="1">
      <alignment wrapText="1"/>
    </xf>
    <xf numFmtId="4" fontId="34" fillId="0" borderId="0" xfId="0" applyNumberFormat="1" applyFont="1" applyAlignment="1">
      <alignment horizontal="center"/>
    </xf>
    <xf numFmtId="0" fontId="22" fillId="0" borderId="2" xfId="0" applyFont="1" applyBorder="1" applyAlignment="1">
      <alignment horizontal="left"/>
    </xf>
    <xf numFmtId="0" fontId="31" fillId="0" borderId="4" xfId="0" applyFont="1" applyBorder="1" applyAlignment="1">
      <alignment horizontal="left"/>
    </xf>
    <xf numFmtId="0" fontId="43" fillId="0" borderId="2" xfId="0" applyFont="1" applyBorder="1" applyAlignment="1">
      <alignment horizontal="left"/>
    </xf>
    <xf numFmtId="0" fontId="43" fillId="0" borderId="4" xfId="0" applyFont="1" applyBorder="1" applyAlignment="1">
      <alignment horizontal="left"/>
    </xf>
    <xf numFmtId="0" fontId="44" fillId="0" borderId="2" xfId="0" applyFont="1" applyBorder="1" applyAlignment="1">
      <alignment horizontal="left"/>
    </xf>
    <xf numFmtId="0" fontId="44" fillId="0" borderId="4" xfId="0" applyFont="1" applyBorder="1" applyAlignment="1">
      <alignment horizontal="left"/>
    </xf>
    <xf numFmtId="4" fontId="34" fillId="11" borderId="0" xfId="0" applyNumberFormat="1" applyFont="1" applyFill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34" fillId="0" borderId="2" xfId="0" applyFont="1" applyBorder="1" applyAlignment="1">
      <alignment horizontal="center"/>
    </xf>
    <xf numFmtId="0" fontId="34" fillId="0" borderId="4" xfId="0" applyFont="1" applyBorder="1" applyAlignment="1">
      <alignment horizontal="center"/>
    </xf>
    <xf numFmtId="0" fontId="34" fillId="0" borderId="2" xfId="0" applyFont="1" applyBorder="1" applyAlignment="1">
      <alignment horizontal="left"/>
    </xf>
    <xf numFmtId="0" fontId="34" fillId="0" borderId="4" xfId="0" applyFont="1" applyBorder="1" applyAlignment="1">
      <alignment horizontal="left"/>
    </xf>
    <xf numFmtId="0" fontId="34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45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23" fillId="0" borderId="0" xfId="0" applyFont="1" applyAlignment="1">
      <alignment horizontal="left" wrapText="1"/>
    </xf>
    <xf numFmtId="49" fontId="0" fillId="0" borderId="0" xfId="0" applyNumberFormat="1" applyAlignment="1">
      <alignment horizontal="left" wrapText="1"/>
    </xf>
    <xf numFmtId="0" fontId="8" fillId="0" borderId="0" xfId="0" applyFont="1" applyAlignment="1">
      <alignment horizontal="left" wrapText="1"/>
    </xf>
    <xf numFmtId="0" fontId="29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2" fontId="34" fillId="0" borderId="0" xfId="1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4" fillId="11" borderId="0" xfId="0" applyFont="1" applyFill="1" applyAlignment="1">
      <alignment horizontal="center"/>
    </xf>
  </cellXfs>
  <cellStyles count="5">
    <cellStyle name="Normalno" xfId="0" builtinId="0"/>
    <cellStyle name="Normalno 2" xfId="2" xr:uid="{00000000-0005-0000-0000-000001000000}"/>
    <cellStyle name="Obično_List5" xfId="4" xr:uid="{00000000-0005-0000-0000-000002000000}"/>
    <cellStyle name="Zarez" xfId="1" builtinId="3"/>
    <cellStyle name="Zarez 2" xfId="3" xr:uid="{00000000-0005-0000-0000-000004000000}"/>
  </cellStyles>
  <dxfs count="0"/>
  <tableStyles count="0" defaultTableStyle="TableStyleMedium2" defaultPivotStyle="PivotStyleMedium9"/>
  <colors>
    <mruColors>
      <color rgb="FFFFFFCC"/>
      <color rgb="FFFF66CC"/>
      <color rgb="FFFF3300"/>
      <color rgb="FFFFCCFF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List1!#REF!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75-45A0-91F9-8B25108E2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3023616"/>
        <c:axId val="154484736"/>
      </c:barChart>
      <c:catAx>
        <c:axId val="153023616"/>
        <c:scaling>
          <c:orientation val="minMax"/>
        </c:scaling>
        <c:delete val="0"/>
        <c:axPos val="b"/>
        <c:majorTickMark val="out"/>
        <c:minorTickMark val="none"/>
        <c:tickLblPos val="nextTo"/>
        <c:crossAx val="154484736"/>
        <c:crosses val="autoZero"/>
        <c:auto val="1"/>
        <c:lblAlgn val="ctr"/>
        <c:lblOffset val="100"/>
        <c:noMultiLvlLbl val="0"/>
      </c:catAx>
      <c:valAx>
        <c:axId val="1544847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30236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9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6797" cy="6072188"/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G1597"/>
  <sheetViews>
    <sheetView tabSelected="1" view="pageBreakPreview" topLeftCell="A1430" zoomScale="112" zoomScaleNormal="112" zoomScaleSheetLayoutView="112" workbookViewId="0">
      <selection sqref="A1:G1"/>
    </sheetView>
  </sheetViews>
  <sheetFormatPr defaultColWidth="9.140625" defaultRowHeight="15" x14ac:dyDescent="0.25"/>
  <cols>
    <col min="1" max="1" width="9.42578125" customWidth="1"/>
    <col min="2" max="2" width="92.7109375" customWidth="1"/>
    <col min="3" max="3" width="26.140625" customWidth="1"/>
    <col min="4" max="7" width="26.140625" style="66" customWidth="1"/>
  </cols>
  <sheetData>
    <row r="1" spans="1:7" ht="42.6" customHeight="1" x14ac:dyDescent="0.25">
      <c r="A1" s="376" t="s">
        <v>637</v>
      </c>
      <c r="B1" s="376"/>
      <c r="C1" s="376"/>
      <c r="D1" s="376"/>
      <c r="E1" s="376"/>
      <c r="F1" s="376"/>
      <c r="G1" s="376"/>
    </row>
    <row r="2" spans="1:7" x14ac:dyDescent="0.25">
      <c r="A2" s="367"/>
      <c r="B2" s="367"/>
      <c r="C2" s="367"/>
      <c r="D2" s="367"/>
      <c r="E2" s="367"/>
      <c r="F2" s="367"/>
      <c r="G2" s="367"/>
    </row>
    <row r="3" spans="1:7" ht="15" customHeight="1" x14ac:dyDescent="0.25">
      <c r="A3" s="162"/>
      <c r="B3" s="162"/>
      <c r="C3" s="162"/>
      <c r="D3" s="162"/>
      <c r="E3" s="162"/>
      <c r="F3" s="162"/>
      <c r="G3" s="162"/>
    </row>
    <row r="5" spans="1:7" ht="18.75" customHeight="1" x14ac:dyDescent="0.25">
      <c r="A5" s="377" t="s">
        <v>582</v>
      </c>
      <c r="B5" s="377"/>
      <c r="C5" s="377"/>
      <c r="D5" s="377"/>
      <c r="E5" s="377"/>
      <c r="F5" s="377"/>
      <c r="G5" s="377"/>
    </row>
    <row r="6" spans="1:7" ht="18.75" customHeight="1" x14ac:dyDescent="0.25">
      <c r="A6" s="378"/>
      <c r="B6" s="378"/>
      <c r="C6" s="378"/>
      <c r="D6" s="378"/>
      <c r="E6" s="378"/>
      <c r="F6" s="378"/>
      <c r="G6" s="378"/>
    </row>
    <row r="7" spans="1:7" x14ac:dyDescent="0.25">
      <c r="A7" s="5"/>
      <c r="B7" s="65"/>
      <c r="C7" s="65"/>
    </row>
    <row r="8" spans="1:7" x14ac:dyDescent="0.25">
      <c r="A8" s="3" t="s">
        <v>52</v>
      </c>
    </row>
    <row r="9" spans="1:7" x14ac:dyDescent="0.25">
      <c r="A9" s="3" t="s">
        <v>307</v>
      </c>
      <c r="B9" s="375" t="s">
        <v>351</v>
      </c>
      <c r="C9" s="375"/>
      <c r="D9" s="375"/>
      <c r="E9" s="375"/>
      <c r="F9" s="375"/>
      <c r="G9" s="375"/>
    </row>
    <row r="10" spans="1:7" s="68" customFormat="1" ht="34.15" customHeight="1" x14ac:dyDescent="0.25">
      <c r="A10" s="380" t="s">
        <v>583</v>
      </c>
      <c r="B10" s="380"/>
      <c r="C10" s="380"/>
      <c r="D10" s="380"/>
      <c r="E10" s="380"/>
      <c r="F10" s="380"/>
      <c r="G10" s="380"/>
    </row>
    <row r="11" spans="1:7" s="68" customFormat="1" ht="16.149999999999999" customHeight="1" x14ac:dyDescent="0.25">
      <c r="A11" s="67"/>
      <c r="B11" s="67"/>
      <c r="C11" s="67"/>
      <c r="D11" s="67"/>
      <c r="E11" s="67"/>
      <c r="F11" s="67"/>
      <c r="G11" s="67"/>
    </row>
    <row r="12" spans="1:7" s="68" customFormat="1" ht="16.149999999999999" customHeight="1" x14ac:dyDescent="0.25">
      <c r="A12" s="67"/>
      <c r="B12" s="116" t="s">
        <v>279</v>
      </c>
      <c r="C12" s="67"/>
      <c r="D12" s="67"/>
      <c r="E12" s="67"/>
      <c r="F12" s="67"/>
      <c r="G12" s="67"/>
    </row>
    <row r="13" spans="1:7" s="68" customFormat="1" ht="47.45" customHeight="1" x14ac:dyDescent="0.25">
      <c r="A13" s="117"/>
      <c r="B13" s="40"/>
      <c r="C13" s="10" t="s">
        <v>501</v>
      </c>
      <c r="D13" s="10" t="s">
        <v>498</v>
      </c>
      <c r="E13" s="10" t="s">
        <v>503</v>
      </c>
      <c r="F13" s="10" t="s">
        <v>397</v>
      </c>
      <c r="G13" s="181" t="s">
        <v>398</v>
      </c>
    </row>
    <row r="14" spans="1:7" s="96" customFormat="1" x14ac:dyDescent="0.25">
      <c r="A14" s="117"/>
      <c r="B14" s="40" t="s">
        <v>41</v>
      </c>
      <c r="C14" s="17">
        <v>1258358.24</v>
      </c>
      <c r="D14" s="17">
        <v>3918710.4</v>
      </c>
      <c r="E14" s="17">
        <f t="shared" ref="E14" si="0">E16+E15</f>
        <v>1264617.92</v>
      </c>
      <c r="F14" s="17">
        <f t="shared" ref="F14:F21" si="1">E14/C14*100</f>
        <v>100.49744816706567</v>
      </c>
      <c r="G14" s="17">
        <f>E14/D14*100</f>
        <v>32.271277816293846</v>
      </c>
    </row>
    <row r="15" spans="1:7" s="73" customFormat="1" x14ac:dyDescent="0.25">
      <c r="A15" s="70"/>
      <c r="B15" s="127" t="s">
        <v>292</v>
      </c>
      <c r="C15" s="71">
        <v>1256358.24</v>
      </c>
      <c r="D15" s="71">
        <v>3858710.4</v>
      </c>
      <c r="E15" s="72">
        <f>E58</f>
        <v>1239672.42</v>
      </c>
      <c r="F15" s="194">
        <f t="shared" si="1"/>
        <v>98.67188995393542</v>
      </c>
      <c r="G15" s="194">
        <f t="shared" ref="G15:G21" si="2">E15/D15*100</f>
        <v>32.126599083465813</v>
      </c>
    </row>
    <row r="16" spans="1:7" s="73" customFormat="1" x14ac:dyDescent="0.25">
      <c r="A16" s="70"/>
      <c r="B16" s="127" t="s">
        <v>293</v>
      </c>
      <c r="C16" s="71">
        <v>2000</v>
      </c>
      <c r="D16" s="71">
        <v>60000</v>
      </c>
      <c r="E16" s="72">
        <f>E121</f>
        <v>24945.5</v>
      </c>
      <c r="F16" s="194">
        <v>0</v>
      </c>
      <c r="G16" s="194">
        <f t="shared" si="2"/>
        <v>41.575833333333335</v>
      </c>
    </row>
    <row r="17" spans="1:7" s="60" customFormat="1" x14ac:dyDescent="0.25">
      <c r="A17" s="118"/>
      <c r="B17" s="40" t="s">
        <v>267</v>
      </c>
      <c r="C17" s="17">
        <v>1258358.24</v>
      </c>
      <c r="D17" s="17">
        <f>D14</f>
        <v>3918710.4</v>
      </c>
      <c r="E17" s="19">
        <f>E15+E16</f>
        <v>1264617.92</v>
      </c>
      <c r="F17" s="17">
        <f t="shared" si="1"/>
        <v>100.49744816706567</v>
      </c>
      <c r="G17" s="17">
        <f t="shared" si="2"/>
        <v>32.271277816293846</v>
      </c>
    </row>
    <row r="18" spans="1:7" s="60" customFormat="1" x14ac:dyDescent="0.25">
      <c r="A18" s="118"/>
      <c r="B18" s="40" t="s">
        <v>280</v>
      </c>
      <c r="C18" s="17">
        <v>2119785.04</v>
      </c>
      <c r="D18" s="17">
        <v>3694650.48</v>
      </c>
      <c r="E18" s="17">
        <f t="shared" ref="E18" si="3">E20+E19</f>
        <v>1115608.8600000001</v>
      </c>
      <c r="F18" s="17">
        <f t="shared" si="1"/>
        <v>52.628395754694083</v>
      </c>
      <c r="G18" s="17">
        <f t="shared" si="2"/>
        <v>30.19524758942827</v>
      </c>
    </row>
    <row r="19" spans="1:7" s="73" customFormat="1" x14ac:dyDescent="0.25">
      <c r="A19" s="70"/>
      <c r="B19" s="127" t="s">
        <v>294</v>
      </c>
      <c r="C19" s="71">
        <v>642333.42000000004</v>
      </c>
      <c r="D19" s="226">
        <v>1318650.48</v>
      </c>
      <c r="E19" s="72">
        <f>E134</f>
        <v>804147.93</v>
      </c>
      <c r="F19" s="194">
        <f t="shared" si="1"/>
        <v>125.19166914902233</v>
      </c>
      <c r="G19" s="194">
        <f t="shared" si="2"/>
        <v>60.982644165116454</v>
      </c>
    </row>
    <row r="20" spans="1:7" s="73" customFormat="1" x14ac:dyDescent="0.25">
      <c r="A20" s="70"/>
      <c r="B20" s="127" t="s">
        <v>295</v>
      </c>
      <c r="C20" s="71">
        <v>1477451.62</v>
      </c>
      <c r="D20" s="226">
        <v>2376000</v>
      </c>
      <c r="E20" s="72">
        <f>E203</f>
        <v>311460.93</v>
      </c>
      <c r="F20" s="194">
        <f t="shared" si="1"/>
        <v>21.080956275238304</v>
      </c>
      <c r="G20" s="194">
        <f t="shared" si="2"/>
        <v>13.108624999999998</v>
      </c>
    </row>
    <row r="21" spans="1:7" s="60" customFormat="1" x14ac:dyDescent="0.25">
      <c r="A21" s="118"/>
      <c r="B21" s="40" t="s">
        <v>268</v>
      </c>
      <c r="C21" s="17">
        <v>2119785.04</v>
      </c>
      <c r="D21" s="17">
        <f>D19+D20</f>
        <v>3694650.48</v>
      </c>
      <c r="E21" s="19">
        <f>E19+E20</f>
        <v>1115608.8600000001</v>
      </c>
      <c r="F21" s="17">
        <f t="shared" si="1"/>
        <v>52.628395754694083</v>
      </c>
      <c r="G21" s="17">
        <f t="shared" si="2"/>
        <v>30.19524758942827</v>
      </c>
    </row>
    <row r="22" spans="1:7" s="60" customFormat="1" x14ac:dyDescent="0.25">
      <c r="A22" s="118"/>
      <c r="B22" s="40" t="s">
        <v>281</v>
      </c>
      <c r="C22" s="17">
        <v>-861426.8</v>
      </c>
      <c r="D22" s="17">
        <f t="shared" ref="D22:E22" si="4">D14-D18</f>
        <v>224059.91999999993</v>
      </c>
      <c r="E22" s="17">
        <f t="shared" si="4"/>
        <v>149009.05999999982</v>
      </c>
      <c r="F22" s="17">
        <f t="shared" ref="F22" si="5">E22/C22*100</f>
        <v>-17.297936400399873</v>
      </c>
      <c r="G22" s="17">
        <f t="shared" ref="G22" si="6">E22/D22*100</f>
        <v>66.504111935771419</v>
      </c>
    </row>
    <row r="23" spans="1:7" s="60" customFormat="1" x14ac:dyDescent="0.25">
      <c r="A23" s="119"/>
      <c r="C23" s="109"/>
      <c r="D23" s="109"/>
      <c r="E23" s="29"/>
      <c r="F23" s="109"/>
      <c r="G23" s="109"/>
    </row>
    <row r="24" spans="1:7" s="3" customFormat="1" x14ac:dyDescent="0.25">
      <c r="A24" s="120"/>
      <c r="B24" s="3" t="s">
        <v>282</v>
      </c>
      <c r="D24" s="109"/>
      <c r="E24" s="109"/>
      <c r="F24" s="109"/>
      <c r="G24" s="109"/>
    </row>
    <row r="25" spans="1:7" s="96" customFormat="1" ht="41.45" customHeight="1" x14ac:dyDescent="0.25">
      <c r="A25" s="117"/>
      <c r="B25" s="40"/>
      <c r="C25" s="10" t="s">
        <v>501</v>
      </c>
      <c r="D25" s="10" t="s">
        <v>498</v>
      </c>
      <c r="E25" s="10" t="s">
        <v>499</v>
      </c>
      <c r="F25" s="10" t="s">
        <v>397</v>
      </c>
      <c r="G25" s="181" t="s">
        <v>398</v>
      </c>
    </row>
    <row r="26" spans="1:7" s="73" customFormat="1" x14ac:dyDescent="0.25">
      <c r="A26" s="70"/>
      <c r="B26" s="127" t="s">
        <v>296</v>
      </c>
      <c r="C26" s="17">
        <f>C304</f>
        <v>12415.04</v>
      </c>
      <c r="D26" s="218">
        <v>902000</v>
      </c>
      <c r="E26" s="17">
        <f t="shared" ref="E26:G26" si="7">E304</f>
        <v>400000</v>
      </c>
      <c r="F26" s="17">
        <f t="shared" si="7"/>
        <v>3221.8986004072476</v>
      </c>
      <c r="G26" s="17">
        <f t="shared" si="7"/>
        <v>44.345898004434595</v>
      </c>
    </row>
    <row r="27" spans="1:7" s="73" customFormat="1" x14ac:dyDescent="0.25">
      <c r="A27" s="70"/>
      <c r="B27" s="127" t="s">
        <v>297</v>
      </c>
      <c r="C27" s="17">
        <f>C310</f>
        <v>26047.56</v>
      </c>
      <c r="D27" s="218">
        <v>912619</v>
      </c>
      <c r="E27" s="17">
        <f t="shared" ref="E27:G27" si="8">E310</f>
        <v>209278.89</v>
      </c>
      <c r="F27" s="17">
        <f t="shared" si="8"/>
        <v>803.44911385173884</v>
      </c>
      <c r="G27" s="17">
        <f t="shared" si="8"/>
        <v>0</v>
      </c>
    </row>
    <row r="28" spans="1:7" s="3" customFormat="1" x14ac:dyDescent="0.25">
      <c r="A28" s="15"/>
      <c r="B28" s="15" t="s">
        <v>283</v>
      </c>
      <c r="C28" s="14">
        <f>C26-C27</f>
        <v>-13632.52</v>
      </c>
      <c r="D28" s="329">
        <v>-10619</v>
      </c>
      <c r="E28" s="14">
        <f>E26-E27</f>
        <v>190721.11</v>
      </c>
      <c r="F28" s="14">
        <f>F26-F27</f>
        <v>2418.4494865555089</v>
      </c>
      <c r="G28" s="14">
        <f>G26-G27</f>
        <v>44.345898004434595</v>
      </c>
    </row>
    <row r="29" spans="1:7" s="3" customFormat="1" x14ac:dyDescent="0.25">
      <c r="C29" s="109"/>
      <c r="D29" s="109"/>
      <c r="E29" s="109"/>
      <c r="F29" s="109"/>
      <c r="G29" s="109"/>
    </row>
    <row r="30" spans="1:7" s="3" customFormat="1" x14ac:dyDescent="0.25">
      <c r="B30" s="3" t="s">
        <v>284</v>
      </c>
      <c r="C30" s="109"/>
      <c r="D30" s="109"/>
      <c r="E30" s="109"/>
      <c r="F30" s="109"/>
      <c r="G30" s="109"/>
    </row>
    <row r="31" spans="1:7" s="73" customFormat="1" x14ac:dyDescent="0.25">
      <c r="C31" s="75"/>
      <c r="D31" s="75"/>
      <c r="E31" s="76"/>
      <c r="F31" s="75"/>
      <c r="G31" s="75"/>
    </row>
    <row r="32" spans="1:7" s="96" customFormat="1" ht="43.9" customHeight="1" x14ac:dyDescent="0.25">
      <c r="A32" s="117"/>
      <c r="B32" s="40"/>
      <c r="C32" s="10" t="s">
        <v>501</v>
      </c>
      <c r="D32" s="10" t="s">
        <v>498</v>
      </c>
      <c r="E32" s="10" t="s">
        <v>499</v>
      </c>
      <c r="F32" s="10" t="s">
        <v>397</v>
      </c>
      <c r="G32" s="181" t="s">
        <v>398</v>
      </c>
    </row>
    <row r="33" spans="1:7" s="134" customFormat="1" ht="28.9" customHeight="1" x14ac:dyDescent="0.25">
      <c r="A33" s="132"/>
      <c r="B33" s="133" t="s">
        <v>285</v>
      </c>
      <c r="C33" s="17">
        <v>0</v>
      </c>
      <c r="D33" s="218">
        <v>-613440.92000000004</v>
      </c>
      <c r="E33" s="218">
        <v>-613440.92000000004</v>
      </c>
      <c r="F33" s="17">
        <v>0</v>
      </c>
      <c r="G33" s="17">
        <v>0</v>
      </c>
    </row>
    <row r="34" spans="1:7" s="134" customFormat="1" ht="28.9" customHeight="1" x14ac:dyDescent="0.25">
      <c r="A34" s="132"/>
      <c r="B34" s="133" t="s">
        <v>286</v>
      </c>
      <c r="C34" s="135">
        <v>0</v>
      </c>
      <c r="D34" s="218">
        <v>213440.91999999993</v>
      </c>
      <c r="E34" s="17">
        <f>E28+E22</f>
        <v>339730.16999999981</v>
      </c>
      <c r="F34" s="17">
        <v>0</v>
      </c>
      <c r="G34" s="17">
        <v>0</v>
      </c>
    </row>
    <row r="35" spans="1:7" s="96" customFormat="1" ht="30" x14ac:dyDescent="0.25">
      <c r="A35" s="121"/>
      <c r="B35" s="122" t="s">
        <v>287</v>
      </c>
      <c r="C35" s="17">
        <v>0</v>
      </c>
      <c r="D35" s="218">
        <v>-400000.00000000012</v>
      </c>
      <c r="E35" s="17">
        <f t="shared" ref="E35:G35" si="9">E34+E33</f>
        <v>-273710.75000000023</v>
      </c>
      <c r="F35" s="17">
        <f t="shared" si="9"/>
        <v>0</v>
      </c>
      <c r="G35" s="17">
        <f t="shared" si="9"/>
        <v>0</v>
      </c>
    </row>
    <row r="36" spans="1:7" s="73" customFormat="1" ht="13.5" customHeight="1" x14ac:dyDescent="0.25">
      <c r="D36" s="75"/>
      <c r="E36" s="76"/>
      <c r="F36" s="75"/>
      <c r="G36" s="75"/>
    </row>
    <row r="37" spans="1:7" s="73" customFormat="1" ht="13.5" customHeight="1" x14ac:dyDescent="0.25">
      <c r="B37" s="3" t="s">
        <v>288</v>
      </c>
      <c r="D37" s="75"/>
      <c r="E37" s="76"/>
      <c r="F37" s="75"/>
      <c r="G37" s="75"/>
    </row>
    <row r="38" spans="1:7" s="73" customFormat="1" ht="13.5" customHeight="1" x14ac:dyDescent="0.25">
      <c r="B38" s="3"/>
      <c r="D38" s="75"/>
      <c r="E38" s="76"/>
      <c r="F38" s="75"/>
      <c r="G38" s="75"/>
    </row>
    <row r="39" spans="1:7" s="73" customFormat="1" ht="38.450000000000003" customHeight="1" x14ac:dyDescent="0.25">
      <c r="A39" s="70"/>
      <c r="B39" s="70"/>
      <c r="C39" s="10" t="s">
        <v>501</v>
      </c>
      <c r="D39" s="10" t="s">
        <v>498</v>
      </c>
      <c r="E39" s="10" t="s">
        <v>499</v>
      </c>
      <c r="F39" s="10" t="s">
        <v>397</v>
      </c>
      <c r="G39" s="181" t="s">
        <v>398</v>
      </c>
    </row>
    <row r="40" spans="1:7" s="73" customFormat="1" ht="28.9" customHeight="1" x14ac:dyDescent="0.25">
      <c r="A40" s="70"/>
      <c r="B40" s="123" t="s">
        <v>289</v>
      </c>
      <c r="C40" s="125">
        <v>0</v>
      </c>
      <c r="D40" s="330">
        <v>-613440.92000000004</v>
      </c>
      <c r="E40" s="343">
        <f>D40</f>
        <v>-613440.92000000004</v>
      </c>
      <c r="F40" s="126">
        <v>0</v>
      </c>
      <c r="G40" s="126">
        <v>0</v>
      </c>
    </row>
    <row r="41" spans="1:7" s="73" customFormat="1" ht="28.9" customHeight="1" x14ac:dyDescent="0.25">
      <c r="A41" s="70"/>
      <c r="B41" s="124" t="s">
        <v>290</v>
      </c>
      <c r="C41" s="125">
        <v>0</v>
      </c>
      <c r="D41" s="330">
        <v>-213440.92</v>
      </c>
      <c r="E41" s="343">
        <f>E34</f>
        <v>339730.16999999981</v>
      </c>
      <c r="F41" s="126">
        <v>0</v>
      </c>
      <c r="G41" s="126">
        <v>0</v>
      </c>
    </row>
    <row r="42" spans="1:7" s="73" customFormat="1" ht="28.9" customHeight="1" x14ac:dyDescent="0.25">
      <c r="A42" s="70"/>
      <c r="B42" s="123" t="s">
        <v>291</v>
      </c>
      <c r="C42" s="125">
        <v>0</v>
      </c>
      <c r="D42" s="330">
        <v>213440.92</v>
      </c>
      <c r="E42" s="343">
        <f>D42</f>
        <v>213440.92</v>
      </c>
      <c r="F42" s="126">
        <v>0</v>
      </c>
      <c r="G42" s="126">
        <v>0</v>
      </c>
    </row>
    <row r="43" spans="1:7" s="73" customFormat="1" ht="28.9" customHeight="1" x14ac:dyDescent="0.25">
      <c r="A43" s="70"/>
      <c r="B43" s="123" t="s">
        <v>286</v>
      </c>
      <c r="C43" s="125">
        <v>0</v>
      </c>
      <c r="D43" s="330">
        <v>-400000</v>
      </c>
      <c r="E43" s="343">
        <f>E40+E41+E42</f>
        <v>-60269.83000000022</v>
      </c>
      <c r="F43" s="126">
        <v>0</v>
      </c>
      <c r="G43" s="126">
        <v>0</v>
      </c>
    </row>
    <row r="44" spans="1:7" s="73" customFormat="1" ht="13.5" customHeight="1" x14ac:dyDescent="0.25">
      <c r="D44" s="75"/>
      <c r="E44" s="76"/>
      <c r="F44" s="75"/>
      <c r="G44" s="75"/>
    </row>
    <row r="45" spans="1:7" s="73" customFormat="1" ht="13.5" customHeight="1" x14ac:dyDescent="0.25">
      <c r="D45" s="75"/>
      <c r="E45" s="76"/>
      <c r="F45" s="75"/>
      <c r="G45" s="75"/>
    </row>
    <row r="46" spans="1:7" s="73" customFormat="1" ht="13.5" customHeight="1" x14ac:dyDescent="0.25">
      <c r="A46" s="375" t="s">
        <v>352</v>
      </c>
      <c r="B46" s="375"/>
      <c r="C46" s="375"/>
      <c r="D46" s="375"/>
      <c r="E46" s="375"/>
      <c r="F46" s="375"/>
      <c r="G46" s="375"/>
    </row>
    <row r="47" spans="1:7" s="73" customFormat="1" x14ac:dyDescent="0.25">
      <c r="A47" s="375"/>
      <c r="B47" s="375"/>
      <c r="C47" s="375"/>
      <c r="D47" s="375"/>
      <c r="E47" s="375"/>
      <c r="F47" s="375"/>
      <c r="G47" s="375"/>
    </row>
    <row r="48" spans="1:7" ht="52.15" customHeight="1" x14ac:dyDescent="0.25">
      <c r="A48" s="368" t="s">
        <v>470</v>
      </c>
      <c r="B48" s="368"/>
      <c r="C48" s="368"/>
      <c r="D48" s="368"/>
      <c r="E48" s="368"/>
      <c r="F48" s="368"/>
      <c r="G48" s="368"/>
    </row>
    <row r="49" spans="1:7" x14ac:dyDescent="0.25">
      <c r="A49" s="78"/>
      <c r="D49" s="77"/>
      <c r="E49" s="77"/>
      <c r="F49" s="77"/>
      <c r="G49" s="77"/>
    </row>
    <row r="50" spans="1:7" ht="15" customHeight="1" x14ac:dyDescent="0.25"/>
    <row r="51" spans="1:7" ht="15" customHeight="1" x14ac:dyDescent="0.25">
      <c r="A51" s="4" t="s">
        <v>14</v>
      </c>
      <c r="B51" s="3" t="s">
        <v>41</v>
      </c>
      <c r="C51" s="3"/>
    </row>
    <row r="52" spans="1:7" ht="15" customHeight="1" x14ac:dyDescent="0.25">
      <c r="A52" s="4"/>
      <c r="B52" s="3"/>
      <c r="C52" s="3"/>
    </row>
    <row r="53" spans="1:7" x14ac:dyDescent="0.25">
      <c r="A53" s="4"/>
      <c r="B53" s="3" t="s">
        <v>298</v>
      </c>
      <c r="C53" s="73"/>
    </row>
    <row r="54" spans="1:7" x14ac:dyDescent="0.25">
      <c r="B54" s="201" t="s">
        <v>471</v>
      </c>
    </row>
    <row r="55" spans="1:7" x14ac:dyDescent="0.25">
      <c r="B55" s="201"/>
    </row>
    <row r="56" spans="1:7" s="79" customFormat="1" ht="50.45" customHeight="1" x14ac:dyDescent="0.25">
      <c r="A56" s="8" t="s">
        <v>300</v>
      </c>
      <c r="B56" s="9" t="s">
        <v>299</v>
      </c>
      <c r="C56" s="10" t="s">
        <v>501</v>
      </c>
      <c r="D56" s="10" t="s">
        <v>498</v>
      </c>
      <c r="E56" s="10" t="s">
        <v>499</v>
      </c>
      <c r="F56" s="10" t="s">
        <v>397</v>
      </c>
      <c r="G56" s="181" t="s">
        <v>398</v>
      </c>
    </row>
    <row r="57" spans="1:7" s="3" customFormat="1" x14ac:dyDescent="0.25">
      <c r="A57" s="6"/>
      <c r="B57" s="13" t="s">
        <v>13</v>
      </c>
      <c r="C57" s="17">
        <v>1116673.42</v>
      </c>
      <c r="D57" s="17">
        <v>4820710.4000000004</v>
      </c>
      <c r="E57" s="17">
        <v>1264617.92</v>
      </c>
      <c r="F57" s="17">
        <f t="shared" ref="F57:F82" si="10">E57/C57*100</f>
        <v>113.24868106917062</v>
      </c>
      <c r="G57" s="17">
        <f t="shared" ref="G57:G72" si="11">E57/D57*100</f>
        <v>26.233019930008648</v>
      </c>
    </row>
    <row r="58" spans="1:7" s="3" customFormat="1" x14ac:dyDescent="0.25">
      <c r="A58" s="128">
        <v>6</v>
      </c>
      <c r="B58" s="16" t="s">
        <v>0</v>
      </c>
      <c r="C58" s="174">
        <v>1116673.42</v>
      </c>
      <c r="D58" s="174">
        <v>3858710.4</v>
      </c>
      <c r="E58" s="174">
        <v>1239672.42</v>
      </c>
      <c r="F58" s="17">
        <f t="shared" si="10"/>
        <v>111.01476920620175</v>
      </c>
      <c r="G58" s="17">
        <f t="shared" si="11"/>
        <v>32.126599083465813</v>
      </c>
    </row>
    <row r="59" spans="1:7" s="3" customFormat="1" x14ac:dyDescent="0.25">
      <c r="A59" s="15">
        <v>61</v>
      </c>
      <c r="B59" s="16" t="s">
        <v>7</v>
      </c>
      <c r="C59" s="17">
        <v>310357.85000000003</v>
      </c>
      <c r="D59" s="17">
        <v>887500</v>
      </c>
      <c r="E59" s="17">
        <v>412344.2</v>
      </c>
      <c r="F59" s="17">
        <f t="shared" si="10"/>
        <v>132.86088945389974</v>
      </c>
      <c r="G59" s="17">
        <f t="shared" si="11"/>
        <v>46.461318309859159</v>
      </c>
    </row>
    <row r="60" spans="1:7" x14ac:dyDescent="0.25">
      <c r="A60" s="15">
        <v>611</v>
      </c>
      <c r="B60" s="16" t="s">
        <v>8</v>
      </c>
      <c r="C60" s="17">
        <v>290300.45</v>
      </c>
      <c r="D60" s="17">
        <v>0</v>
      </c>
      <c r="E60" s="17">
        <v>392823.15</v>
      </c>
      <c r="F60" s="17">
        <f t="shared" si="10"/>
        <v>135.31606650971432</v>
      </c>
      <c r="G60" s="17">
        <v>0</v>
      </c>
    </row>
    <row r="61" spans="1:7" x14ac:dyDescent="0.25">
      <c r="A61" s="173">
        <v>6111</v>
      </c>
      <c r="B61" s="171" t="s">
        <v>376</v>
      </c>
      <c r="C61" s="1">
        <v>246292.54</v>
      </c>
      <c r="D61" s="1">
        <v>0</v>
      </c>
      <c r="E61" s="1">
        <v>392830.24</v>
      </c>
      <c r="F61" s="194">
        <f t="shared" si="10"/>
        <v>159.49741717715037</v>
      </c>
      <c r="G61" s="194">
        <v>0</v>
      </c>
    </row>
    <row r="62" spans="1:7" x14ac:dyDescent="0.25">
      <c r="A62" s="173">
        <v>6112</v>
      </c>
      <c r="B62" s="171" t="s">
        <v>377</v>
      </c>
      <c r="C62" s="1">
        <v>28296.76</v>
      </c>
      <c r="D62" s="1">
        <v>0</v>
      </c>
      <c r="E62" s="1">
        <v>42887.47</v>
      </c>
      <c r="F62" s="194">
        <f t="shared" si="10"/>
        <v>151.56318249863236</v>
      </c>
      <c r="G62" s="194">
        <v>0</v>
      </c>
    </row>
    <row r="63" spans="1:7" x14ac:dyDescent="0.25">
      <c r="A63" s="173">
        <v>6113</v>
      </c>
      <c r="B63" s="171" t="s">
        <v>378</v>
      </c>
      <c r="C63" s="1">
        <v>13588.7</v>
      </c>
      <c r="D63" s="1">
        <v>0</v>
      </c>
      <c r="E63" s="1">
        <v>16629.68</v>
      </c>
      <c r="F63" s="194">
        <f t="shared" si="10"/>
        <v>122.37874115993435</v>
      </c>
      <c r="G63" s="194">
        <v>0</v>
      </c>
    </row>
    <row r="64" spans="1:7" x14ac:dyDescent="0.25">
      <c r="A64" s="173">
        <v>6114</v>
      </c>
      <c r="B64" s="171" t="s">
        <v>379</v>
      </c>
      <c r="C64" s="1">
        <v>2122.4499999999998</v>
      </c>
      <c r="D64" s="1">
        <v>0</v>
      </c>
      <c r="E64" s="1">
        <v>3043.32</v>
      </c>
      <c r="F64" s="194">
        <f t="shared" si="10"/>
        <v>143.38712337157534</v>
      </c>
      <c r="G64" s="194">
        <v>0</v>
      </c>
    </row>
    <row r="65" spans="1:7" x14ac:dyDescent="0.25">
      <c r="A65" s="173">
        <v>6115</v>
      </c>
      <c r="B65" s="171" t="s">
        <v>380</v>
      </c>
      <c r="C65" s="1">
        <v>0</v>
      </c>
      <c r="D65" s="1">
        <v>0</v>
      </c>
      <c r="E65" s="1">
        <v>-62567.56</v>
      </c>
      <c r="F65" s="194">
        <v>0</v>
      </c>
      <c r="G65" s="194">
        <v>0</v>
      </c>
    </row>
    <row r="66" spans="1:7" x14ac:dyDescent="0.25">
      <c r="A66" s="15">
        <v>613</v>
      </c>
      <c r="B66" s="16" t="s">
        <v>9</v>
      </c>
      <c r="C66" s="17">
        <v>18731.900000000001</v>
      </c>
      <c r="D66" s="17">
        <v>0</v>
      </c>
      <c r="E66" s="17">
        <v>17492.28</v>
      </c>
      <c r="F66" s="17">
        <f t="shared" si="10"/>
        <v>93.382305051809993</v>
      </c>
      <c r="G66" s="17">
        <v>0</v>
      </c>
    </row>
    <row r="67" spans="1:7" x14ac:dyDescent="0.25">
      <c r="A67" s="70">
        <v>6131</v>
      </c>
      <c r="B67" s="175" t="s">
        <v>386</v>
      </c>
      <c r="C67" s="1">
        <v>96.18</v>
      </c>
      <c r="D67" s="1">
        <v>0</v>
      </c>
      <c r="E67" s="1">
        <v>289.62</v>
      </c>
      <c r="F67" s="194">
        <f t="shared" si="10"/>
        <v>301.12289457267622</v>
      </c>
      <c r="G67" s="194">
        <v>0</v>
      </c>
    </row>
    <row r="68" spans="1:7" x14ac:dyDescent="0.25">
      <c r="A68" s="70">
        <v>6134</v>
      </c>
      <c r="B68" s="175" t="s">
        <v>375</v>
      </c>
      <c r="C68" s="1">
        <v>18635.72</v>
      </c>
      <c r="D68" s="1">
        <v>0</v>
      </c>
      <c r="E68" s="1">
        <v>17202.66</v>
      </c>
      <c r="F68" s="194">
        <f t="shared" si="10"/>
        <v>92.310144174735399</v>
      </c>
      <c r="G68" s="194">
        <v>0</v>
      </c>
    </row>
    <row r="69" spans="1:7" x14ac:dyDescent="0.25">
      <c r="A69" s="15">
        <v>614</v>
      </c>
      <c r="B69" s="16" t="s">
        <v>155</v>
      </c>
      <c r="C69" s="17">
        <v>1325.5</v>
      </c>
      <c r="D69" s="17">
        <v>0</v>
      </c>
      <c r="E69" s="17">
        <v>2028.77</v>
      </c>
      <c r="F69" s="17">
        <f t="shared" si="10"/>
        <v>153.0569596378725</v>
      </c>
      <c r="G69" s="17">
        <v>0</v>
      </c>
    </row>
    <row r="70" spans="1:7" x14ac:dyDescent="0.25">
      <c r="A70" s="70">
        <v>6142</v>
      </c>
      <c r="B70" s="193" t="s">
        <v>416</v>
      </c>
      <c r="C70" s="1">
        <v>1325.5</v>
      </c>
      <c r="D70" s="1">
        <v>0</v>
      </c>
      <c r="E70" s="1">
        <v>2028.77</v>
      </c>
      <c r="F70" s="194">
        <f t="shared" si="10"/>
        <v>153.0569596378725</v>
      </c>
      <c r="G70" s="194">
        <v>0</v>
      </c>
    </row>
    <row r="71" spans="1:7" x14ac:dyDescent="0.25">
      <c r="A71" s="70">
        <v>6145</v>
      </c>
      <c r="B71" s="193" t="s">
        <v>417</v>
      </c>
      <c r="C71" s="1">
        <v>0</v>
      </c>
      <c r="D71" s="1">
        <v>0</v>
      </c>
      <c r="E71" s="1">
        <v>0</v>
      </c>
      <c r="F71" s="194">
        <v>0</v>
      </c>
      <c r="G71" s="194">
        <v>0</v>
      </c>
    </row>
    <row r="72" spans="1:7" s="3" customFormat="1" x14ac:dyDescent="0.25">
      <c r="A72" s="15">
        <v>63</v>
      </c>
      <c r="B72" s="16" t="s">
        <v>10</v>
      </c>
      <c r="C72" s="17">
        <v>806315.57</v>
      </c>
      <c r="D72" s="233">
        <v>2643327</v>
      </c>
      <c r="E72" s="17">
        <v>688946.26</v>
      </c>
      <c r="F72" s="17">
        <f t="shared" si="10"/>
        <v>85.443750019610818</v>
      </c>
      <c r="G72" s="17">
        <f t="shared" si="11"/>
        <v>26.063603178872686</v>
      </c>
    </row>
    <row r="73" spans="1:7" x14ac:dyDescent="0.25">
      <c r="A73" s="15">
        <v>633</v>
      </c>
      <c r="B73" s="16" t="s">
        <v>156</v>
      </c>
      <c r="C73" s="17">
        <v>605502.67999999993</v>
      </c>
      <c r="D73" s="17">
        <v>0</v>
      </c>
      <c r="E73" s="17">
        <v>294540.52</v>
      </c>
      <c r="F73" s="17">
        <f t="shared" si="10"/>
        <v>48.643966365268618</v>
      </c>
      <c r="G73" s="17">
        <v>0</v>
      </c>
    </row>
    <row r="74" spans="1:7" x14ac:dyDescent="0.25">
      <c r="A74" s="192">
        <v>6331</v>
      </c>
      <c r="B74" s="206" t="s">
        <v>495</v>
      </c>
      <c r="C74" s="194">
        <v>313003.5</v>
      </c>
      <c r="D74" s="194">
        <v>0</v>
      </c>
      <c r="E74" s="194">
        <v>292232.62</v>
      </c>
      <c r="F74" s="194">
        <f t="shared" si="10"/>
        <v>93.364010306594011</v>
      </c>
      <c r="G74" s="194">
        <v>0</v>
      </c>
    </row>
    <row r="75" spans="1:7" hidden="1" x14ac:dyDescent="0.25">
      <c r="A75" s="70">
        <v>633110</v>
      </c>
      <c r="B75" s="206" t="s">
        <v>495</v>
      </c>
      <c r="C75" s="74">
        <v>0</v>
      </c>
      <c r="D75" s="74">
        <v>0</v>
      </c>
      <c r="E75" s="1"/>
      <c r="F75" s="194" t="e">
        <f t="shared" si="10"/>
        <v>#DIV/0!</v>
      </c>
      <c r="G75" s="194">
        <v>0</v>
      </c>
    </row>
    <row r="76" spans="1:7" hidden="1" x14ac:dyDescent="0.25">
      <c r="A76" s="70">
        <v>633120</v>
      </c>
      <c r="B76" s="206" t="s">
        <v>495</v>
      </c>
      <c r="C76" s="74">
        <v>0</v>
      </c>
      <c r="D76" s="74">
        <v>0</v>
      </c>
      <c r="E76" s="1"/>
      <c r="F76" s="194" t="e">
        <f t="shared" si="10"/>
        <v>#DIV/0!</v>
      </c>
      <c r="G76" s="194">
        <v>0</v>
      </c>
    </row>
    <row r="77" spans="1:7" hidden="1" x14ac:dyDescent="0.25">
      <c r="A77" s="70">
        <v>633140</v>
      </c>
      <c r="B77" s="206" t="s">
        <v>495</v>
      </c>
      <c r="C77" s="74">
        <v>0</v>
      </c>
      <c r="D77" s="74">
        <v>0</v>
      </c>
      <c r="E77" s="1"/>
      <c r="F77" s="194" t="e">
        <f t="shared" si="10"/>
        <v>#DIV/0!</v>
      </c>
      <c r="G77" s="194">
        <v>0</v>
      </c>
    </row>
    <row r="78" spans="1:7" x14ac:dyDescent="0.25">
      <c r="A78" s="70">
        <v>6332</v>
      </c>
      <c r="B78" s="206" t="s">
        <v>496</v>
      </c>
      <c r="C78" s="74">
        <v>292499.18</v>
      </c>
      <c r="D78" s="74">
        <v>0</v>
      </c>
      <c r="E78" s="74">
        <v>2308.9</v>
      </c>
      <c r="F78" s="194">
        <f t="shared" ref="F78" si="12">E78/C78*100</f>
        <v>0.78936973430147739</v>
      </c>
      <c r="G78" s="194">
        <v>0</v>
      </c>
    </row>
    <row r="79" spans="1:7" hidden="1" x14ac:dyDescent="0.25">
      <c r="A79" s="70">
        <v>633210</v>
      </c>
      <c r="B79" s="81" t="s">
        <v>58</v>
      </c>
      <c r="C79" s="74">
        <v>0</v>
      </c>
      <c r="D79" s="74">
        <v>0</v>
      </c>
      <c r="E79" s="1"/>
      <c r="F79" s="194" t="e">
        <f t="shared" si="10"/>
        <v>#DIV/0!</v>
      </c>
      <c r="G79" s="194">
        <v>0</v>
      </c>
    </row>
    <row r="80" spans="1:7" hidden="1" x14ac:dyDescent="0.25">
      <c r="A80" s="70">
        <v>633220</v>
      </c>
      <c r="B80" s="81" t="s">
        <v>59</v>
      </c>
      <c r="C80" s="74">
        <v>0</v>
      </c>
      <c r="D80" s="74">
        <v>0</v>
      </c>
      <c r="E80" s="1"/>
      <c r="F80" s="194" t="e">
        <f t="shared" si="10"/>
        <v>#DIV/0!</v>
      </c>
      <c r="G80" s="194">
        <v>0</v>
      </c>
    </row>
    <row r="81" spans="1:10" x14ac:dyDescent="0.25">
      <c r="A81" s="15">
        <v>634</v>
      </c>
      <c r="B81" s="16" t="s">
        <v>48</v>
      </c>
      <c r="C81" s="17">
        <v>20812.89</v>
      </c>
      <c r="D81" s="17">
        <v>0</v>
      </c>
      <c r="E81" s="17">
        <v>0</v>
      </c>
      <c r="F81" s="17">
        <f t="shared" si="10"/>
        <v>0</v>
      </c>
      <c r="G81" s="17">
        <v>0</v>
      </c>
    </row>
    <row r="82" spans="1:10" x14ac:dyDescent="0.25">
      <c r="A82" s="70">
        <v>6341</v>
      </c>
      <c r="B82" s="193" t="s">
        <v>415</v>
      </c>
      <c r="C82" s="74">
        <v>20812.89</v>
      </c>
      <c r="D82" s="74">
        <v>0</v>
      </c>
      <c r="E82" s="1">
        <v>0</v>
      </c>
      <c r="F82" s="194">
        <f t="shared" si="10"/>
        <v>0</v>
      </c>
      <c r="G82" s="194">
        <v>0</v>
      </c>
    </row>
    <row r="83" spans="1:10" x14ac:dyDescent="0.25">
      <c r="A83" s="70">
        <v>6342</v>
      </c>
      <c r="B83" s="193" t="s">
        <v>414</v>
      </c>
      <c r="C83" s="74">
        <v>0</v>
      </c>
      <c r="D83" s="74">
        <v>0</v>
      </c>
      <c r="E83" s="1">
        <v>0</v>
      </c>
      <c r="F83" s="194">
        <v>0</v>
      </c>
      <c r="G83" s="194">
        <v>0</v>
      </c>
    </row>
    <row r="84" spans="1:10" x14ac:dyDescent="0.25">
      <c r="A84" s="15">
        <v>638</v>
      </c>
      <c r="B84" s="16" t="s">
        <v>157</v>
      </c>
      <c r="C84" s="17">
        <v>180000</v>
      </c>
      <c r="D84" s="17">
        <v>0</v>
      </c>
      <c r="E84" s="17">
        <v>394405.74</v>
      </c>
      <c r="F84" s="17">
        <v>0</v>
      </c>
      <c r="G84" s="17">
        <v>0</v>
      </c>
    </row>
    <row r="85" spans="1:10" x14ac:dyDescent="0.25">
      <c r="A85" s="192">
        <v>6382</v>
      </c>
      <c r="B85" s="193" t="s">
        <v>413</v>
      </c>
      <c r="C85" s="194">
        <v>180000</v>
      </c>
      <c r="D85" s="194">
        <v>0</v>
      </c>
      <c r="E85" s="194">
        <v>394404.74</v>
      </c>
      <c r="F85" s="74">
        <v>0</v>
      </c>
      <c r="G85" s="194">
        <v>0</v>
      </c>
    </row>
    <row r="86" spans="1:10" s="82" customFormat="1" ht="70.900000000000006" customHeight="1" x14ac:dyDescent="0.25">
      <c r="A86" s="18" t="s">
        <v>183</v>
      </c>
      <c r="B86" s="9" t="s">
        <v>6</v>
      </c>
      <c r="C86" s="10" t="s">
        <v>501</v>
      </c>
      <c r="D86" s="10" t="s">
        <v>498</v>
      </c>
      <c r="E86" s="10" t="s">
        <v>499</v>
      </c>
      <c r="F86" s="10" t="s">
        <v>397</v>
      </c>
      <c r="G86" s="181" t="s">
        <v>398</v>
      </c>
      <c r="J86"/>
    </row>
    <row r="87" spans="1:10" s="3" customFormat="1" x14ac:dyDescent="0.25">
      <c r="A87" s="15">
        <v>64</v>
      </c>
      <c r="B87" s="16" t="s">
        <v>11</v>
      </c>
      <c r="C87" s="17">
        <v>101348.72000000002</v>
      </c>
      <c r="D87" s="17">
        <v>266750</v>
      </c>
      <c r="E87" s="17">
        <v>103912.97</v>
      </c>
      <c r="F87" s="17">
        <f t="shared" ref="F87:F118" si="13">E87/C87*100</f>
        <v>102.53012568880986</v>
      </c>
      <c r="G87" s="17">
        <f t="shared" ref="G87:G125" si="14">E87/D87*100</f>
        <v>38.955190253045927</v>
      </c>
    </row>
    <row r="88" spans="1:10" x14ac:dyDescent="0.25">
      <c r="A88" s="70">
        <v>641</v>
      </c>
      <c r="B88" s="81" t="s">
        <v>12</v>
      </c>
      <c r="C88" s="1">
        <v>14.07</v>
      </c>
      <c r="D88" s="1">
        <v>0</v>
      </c>
      <c r="E88" s="1">
        <v>8952.76</v>
      </c>
      <c r="F88" s="74">
        <f t="shared" si="13"/>
        <v>63630.135039090259</v>
      </c>
      <c r="G88" s="74">
        <v>0</v>
      </c>
    </row>
    <row r="89" spans="1:10" x14ac:dyDescent="0.25">
      <c r="A89" s="70">
        <v>6413</v>
      </c>
      <c r="B89" s="193" t="s">
        <v>412</v>
      </c>
      <c r="C89" s="1">
        <v>14.07</v>
      </c>
      <c r="D89" s="1">
        <v>0</v>
      </c>
      <c r="E89" s="1">
        <f>E88</f>
        <v>8952.76</v>
      </c>
      <c r="F89" s="74">
        <f t="shared" ref="F89" si="15">E89/C89*100</f>
        <v>63630.135039090259</v>
      </c>
      <c r="G89" s="74">
        <v>0</v>
      </c>
    </row>
    <row r="90" spans="1:10" x14ac:dyDescent="0.25">
      <c r="A90" s="15">
        <v>642</v>
      </c>
      <c r="B90" s="16" t="s">
        <v>158</v>
      </c>
      <c r="C90" s="17">
        <v>101334.65000000001</v>
      </c>
      <c r="D90" s="17">
        <v>0</v>
      </c>
      <c r="E90" s="17">
        <v>94960.21</v>
      </c>
      <c r="F90" s="17">
        <f t="shared" si="13"/>
        <v>93.709515945434262</v>
      </c>
      <c r="G90" s="17">
        <v>0</v>
      </c>
    </row>
    <row r="91" spans="1:10" s="195" customFormat="1" x14ac:dyDescent="0.25">
      <c r="A91" s="192">
        <v>6421</v>
      </c>
      <c r="B91" s="193" t="s">
        <v>60</v>
      </c>
      <c r="C91" s="194">
        <v>94369.8</v>
      </c>
      <c r="D91" s="194">
        <v>0</v>
      </c>
      <c r="E91" s="194">
        <v>89499.55</v>
      </c>
      <c r="F91" s="194">
        <f t="shared" si="13"/>
        <v>94.839185841233103</v>
      </c>
      <c r="G91" s="194">
        <v>0</v>
      </c>
    </row>
    <row r="92" spans="1:10" s="195" customFormat="1" x14ac:dyDescent="0.25">
      <c r="A92" s="192">
        <v>6422</v>
      </c>
      <c r="B92" s="193" t="s">
        <v>411</v>
      </c>
      <c r="C92" s="194">
        <v>6424.19</v>
      </c>
      <c r="D92" s="194">
        <v>0</v>
      </c>
      <c r="E92" s="194">
        <v>4920.1099999999997</v>
      </c>
      <c r="F92" s="194">
        <f t="shared" si="13"/>
        <v>76.587242905331252</v>
      </c>
      <c r="G92" s="194">
        <v>0</v>
      </c>
    </row>
    <row r="93" spans="1:10" s="73" customFormat="1" hidden="1" x14ac:dyDescent="0.25">
      <c r="A93" s="70">
        <v>642220</v>
      </c>
      <c r="B93" s="81" t="s">
        <v>181</v>
      </c>
      <c r="C93" s="74">
        <v>0</v>
      </c>
      <c r="D93" s="74">
        <v>0</v>
      </c>
      <c r="E93" s="1"/>
      <c r="F93" s="74" t="e">
        <f t="shared" si="13"/>
        <v>#DIV/0!</v>
      </c>
      <c r="G93" s="74">
        <v>0</v>
      </c>
    </row>
    <row r="94" spans="1:10" hidden="1" x14ac:dyDescent="0.25">
      <c r="A94" s="70">
        <v>642250</v>
      </c>
      <c r="B94" s="81" t="s">
        <v>62</v>
      </c>
      <c r="C94" s="1">
        <v>0</v>
      </c>
      <c r="D94" s="1">
        <v>0</v>
      </c>
      <c r="E94" s="1"/>
      <c r="F94" s="74" t="e">
        <f t="shared" si="13"/>
        <v>#DIV/0!</v>
      </c>
      <c r="G94" s="74">
        <v>0</v>
      </c>
    </row>
    <row r="95" spans="1:10" x14ac:dyDescent="0.25">
      <c r="A95" s="192">
        <v>6423</v>
      </c>
      <c r="B95" s="193" t="s">
        <v>410</v>
      </c>
      <c r="C95" s="194">
        <v>540.66</v>
      </c>
      <c r="D95" s="194">
        <v>0</v>
      </c>
      <c r="E95" s="194">
        <v>540.54999999999995</v>
      </c>
      <c r="F95" s="194">
        <f t="shared" si="13"/>
        <v>99.979654496356304</v>
      </c>
      <c r="G95" s="194">
        <v>0</v>
      </c>
    </row>
    <row r="96" spans="1:10" hidden="1" x14ac:dyDescent="0.25">
      <c r="A96" s="70">
        <v>642310</v>
      </c>
      <c r="B96" s="81" t="s">
        <v>61</v>
      </c>
      <c r="C96" s="1">
        <v>2400</v>
      </c>
      <c r="D96" s="1"/>
      <c r="E96" s="1"/>
      <c r="F96" s="74">
        <f t="shared" si="13"/>
        <v>0</v>
      </c>
      <c r="G96" s="74">
        <v>0</v>
      </c>
    </row>
    <row r="97" spans="1:85" s="73" customFormat="1" hidden="1" x14ac:dyDescent="0.25">
      <c r="A97" s="70">
        <v>642360</v>
      </c>
      <c r="B97" s="81" t="s">
        <v>182</v>
      </c>
      <c r="C97" s="74">
        <v>220</v>
      </c>
      <c r="D97" s="74"/>
      <c r="E97" s="1"/>
      <c r="F97" s="74">
        <f t="shared" si="13"/>
        <v>0</v>
      </c>
      <c r="G97" s="74">
        <v>0</v>
      </c>
    </row>
    <row r="98" spans="1:85" hidden="1" x14ac:dyDescent="0.25">
      <c r="A98" s="70">
        <v>642390</v>
      </c>
      <c r="B98" s="81" t="s">
        <v>106</v>
      </c>
      <c r="C98" s="1">
        <v>5800</v>
      </c>
      <c r="D98" s="1"/>
      <c r="E98" s="1"/>
      <c r="F98" s="74">
        <f t="shared" si="13"/>
        <v>0</v>
      </c>
      <c r="G98" s="74">
        <v>0</v>
      </c>
    </row>
    <row r="99" spans="1:85" hidden="1" x14ac:dyDescent="0.25">
      <c r="A99" s="192">
        <v>6429</v>
      </c>
      <c r="B99" s="193" t="s">
        <v>63</v>
      </c>
      <c r="C99" s="194">
        <v>0</v>
      </c>
      <c r="D99" s="194"/>
      <c r="E99" s="194"/>
      <c r="F99" s="194" t="e">
        <f t="shared" si="13"/>
        <v>#DIV/0!</v>
      </c>
      <c r="G99" s="194">
        <v>0</v>
      </c>
      <c r="H99" s="180"/>
    </row>
    <row r="100" spans="1:85" s="3" customFormat="1" x14ac:dyDescent="0.25">
      <c r="A100" s="15">
        <v>65</v>
      </c>
      <c r="B100" s="16" t="s">
        <v>301</v>
      </c>
      <c r="C100" s="17">
        <v>36860.82</v>
      </c>
      <c r="D100" s="17">
        <v>58600</v>
      </c>
      <c r="E100" s="17">
        <v>33177.67</v>
      </c>
      <c r="F100" s="17">
        <f t="shared" si="13"/>
        <v>90.00795424518499</v>
      </c>
      <c r="G100" s="17">
        <f t="shared" si="14"/>
        <v>56.617184300341293</v>
      </c>
    </row>
    <row r="101" spans="1:85" s="73" customFormat="1" x14ac:dyDescent="0.25">
      <c r="A101" s="70">
        <v>651</v>
      </c>
      <c r="B101" s="81" t="s">
        <v>161</v>
      </c>
      <c r="C101" s="1">
        <v>0</v>
      </c>
      <c r="D101" s="1">
        <v>0</v>
      </c>
      <c r="E101" s="1">
        <v>0</v>
      </c>
      <c r="F101" s="74" t="e">
        <f t="shared" si="13"/>
        <v>#DIV/0!</v>
      </c>
      <c r="G101" s="74">
        <v>0</v>
      </c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</row>
    <row r="102" spans="1:85" s="73" customFormat="1" x14ac:dyDescent="0.25">
      <c r="A102" s="70">
        <v>6514</v>
      </c>
      <c r="B102" s="188" t="s">
        <v>103</v>
      </c>
      <c r="C102" s="1">
        <v>0</v>
      </c>
      <c r="D102" s="1">
        <v>0</v>
      </c>
      <c r="E102" s="1">
        <v>0</v>
      </c>
      <c r="F102" s="74">
        <v>0</v>
      </c>
      <c r="G102" s="74">
        <v>0</v>
      </c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</row>
    <row r="103" spans="1:85" x14ac:dyDescent="0.25">
      <c r="A103" s="15">
        <v>652</v>
      </c>
      <c r="B103" s="16" t="s">
        <v>159</v>
      </c>
      <c r="C103" s="17">
        <v>20518.439999999999</v>
      </c>
      <c r="D103" s="1">
        <v>0</v>
      </c>
      <c r="E103" s="17">
        <v>11196.58</v>
      </c>
      <c r="F103" s="17">
        <f t="shared" si="13"/>
        <v>54.568378492711922</v>
      </c>
      <c r="G103" s="17">
        <v>0</v>
      </c>
    </row>
    <row r="104" spans="1:85" x14ac:dyDescent="0.25">
      <c r="A104" s="70">
        <v>6522</v>
      </c>
      <c r="B104" s="188" t="s">
        <v>408</v>
      </c>
      <c r="C104" s="74">
        <v>13716.73</v>
      </c>
      <c r="D104" s="1">
        <v>0</v>
      </c>
      <c r="E104" s="1">
        <v>0</v>
      </c>
      <c r="F104" s="74">
        <f t="shared" si="13"/>
        <v>0</v>
      </c>
      <c r="G104" s="74">
        <v>0</v>
      </c>
    </row>
    <row r="105" spans="1:85" x14ac:dyDescent="0.25">
      <c r="A105" s="70">
        <v>6524</v>
      </c>
      <c r="B105" s="188" t="s">
        <v>407</v>
      </c>
      <c r="C105" s="74">
        <v>510.46</v>
      </c>
      <c r="D105" s="1">
        <v>0</v>
      </c>
      <c r="E105" s="1">
        <v>119.18</v>
      </c>
      <c r="F105" s="74">
        <f t="shared" si="13"/>
        <v>23.347568859460097</v>
      </c>
      <c r="G105" s="74">
        <v>0</v>
      </c>
    </row>
    <row r="106" spans="1:85" x14ac:dyDescent="0.25">
      <c r="A106" s="189">
        <v>6526</v>
      </c>
      <c r="B106" s="188" t="s">
        <v>409</v>
      </c>
      <c r="C106" s="190">
        <v>6291.25</v>
      </c>
      <c r="D106" s="1">
        <v>0</v>
      </c>
      <c r="E106" s="190">
        <v>11077.4</v>
      </c>
      <c r="F106" s="190">
        <f t="shared" si="13"/>
        <v>176.07629644347307</v>
      </c>
      <c r="G106" s="190">
        <v>0</v>
      </c>
    </row>
    <row r="107" spans="1:85" s="73" customFormat="1" hidden="1" x14ac:dyDescent="0.25">
      <c r="A107" s="70">
        <v>652690</v>
      </c>
      <c r="B107" s="81" t="s">
        <v>64</v>
      </c>
      <c r="C107" s="74">
        <v>0</v>
      </c>
      <c r="D107" s="1">
        <v>0</v>
      </c>
      <c r="E107" s="1"/>
      <c r="F107" s="74" t="e">
        <f t="shared" si="13"/>
        <v>#DIV/0!</v>
      </c>
      <c r="G107" s="74" t="e">
        <f t="shared" si="14"/>
        <v>#DIV/0!</v>
      </c>
    </row>
    <row r="108" spans="1:85" hidden="1" x14ac:dyDescent="0.25">
      <c r="A108" s="70">
        <v>6526901</v>
      </c>
      <c r="B108" s="81" t="s">
        <v>65</v>
      </c>
      <c r="C108" s="74">
        <v>0</v>
      </c>
      <c r="D108" s="1">
        <v>0</v>
      </c>
      <c r="E108" s="1"/>
      <c r="F108" s="74" t="e">
        <f t="shared" si="13"/>
        <v>#DIV/0!</v>
      </c>
      <c r="G108" s="74" t="e">
        <f t="shared" si="14"/>
        <v>#DIV/0!</v>
      </c>
    </row>
    <row r="109" spans="1:85" s="73" customFormat="1" hidden="1" x14ac:dyDescent="0.25">
      <c r="A109" s="70">
        <v>6526920</v>
      </c>
      <c r="B109" s="81" t="s">
        <v>66</v>
      </c>
      <c r="C109" s="74">
        <v>0</v>
      </c>
      <c r="D109" s="1">
        <v>0</v>
      </c>
      <c r="E109" s="1"/>
      <c r="F109" s="74" t="e">
        <f t="shared" si="13"/>
        <v>#DIV/0!</v>
      </c>
      <c r="G109" s="74" t="e">
        <f t="shared" si="14"/>
        <v>#DIV/0!</v>
      </c>
    </row>
    <row r="110" spans="1:85" hidden="1" x14ac:dyDescent="0.25">
      <c r="A110" s="70">
        <v>6526921</v>
      </c>
      <c r="B110" s="81" t="s">
        <v>135</v>
      </c>
      <c r="C110" s="74">
        <v>0</v>
      </c>
      <c r="D110" s="1">
        <v>0</v>
      </c>
      <c r="E110" s="1"/>
      <c r="F110" s="74" t="e">
        <f t="shared" si="13"/>
        <v>#DIV/0!</v>
      </c>
      <c r="G110" s="74" t="e">
        <f t="shared" si="14"/>
        <v>#DIV/0!</v>
      </c>
    </row>
    <row r="111" spans="1:85" hidden="1" x14ac:dyDescent="0.25">
      <c r="A111" s="70">
        <v>6526922</v>
      </c>
      <c r="B111" s="179" t="s">
        <v>396</v>
      </c>
      <c r="C111" s="74">
        <v>0</v>
      </c>
      <c r="D111" s="1">
        <v>0</v>
      </c>
      <c r="E111" s="1"/>
      <c r="F111" s="74" t="e">
        <f t="shared" si="13"/>
        <v>#DIV/0!</v>
      </c>
      <c r="G111" s="74" t="e">
        <f t="shared" si="14"/>
        <v>#DIV/0!</v>
      </c>
    </row>
    <row r="112" spans="1:85" x14ac:dyDescent="0.25">
      <c r="A112" s="15">
        <v>653</v>
      </c>
      <c r="B112" s="16" t="s">
        <v>160</v>
      </c>
      <c r="C112" s="17">
        <v>16342.38</v>
      </c>
      <c r="D112" s="1">
        <v>0</v>
      </c>
      <c r="E112" s="17">
        <v>21981.09</v>
      </c>
      <c r="F112" s="17">
        <f t="shared" si="13"/>
        <v>134.50360351429842</v>
      </c>
      <c r="G112" s="17">
        <v>0</v>
      </c>
    </row>
    <row r="113" spans="1:7" x14ac:dyDescent="0.25">
      <c r="A113" s="70">
        <v>6531</v>
      </c>
      <c r="B113" s="188" t="s">
        <v>406</v>
      </c>
      <c r="C113" s="74">
        <v>36.99</v>
      </c>
      <c r="D113" s="1">
        <v>0</v>
      </c>
      <c r="E113" s="1">
        <v>1073.4000000000001</v>
      </c>
      <c r="F113" s="74">
        <f t="shared" si="13"/>
        <v>2901.8653690186538</v>
      </c>
      <c r="G113" s="74">
        <v>0</v>
      </c>
    </row>
    <row r="114" spans="1:7" x14ac:dyDescent="0.25">
      <c r="A114" s="70">
        <v>6532</v>
      </c>
      <c r="B114" s="81" t="s">
        <v>89</v>
      </c>
      <c r="C114" s="74">
        <v>16305.39</v>
      </c>
      <c r="D114" s="74">
        <v>0</v>
      </c>
      <c r="E114" s="1">
        <v>20907.689999999999</v>
      </c>
      <c r="F114" s="74">
        <f t="shared" si="13"/>
        <v>128.22563581735855</v>
      </c>
      <c r="G114" s="74">
        <v>0</v>
      </c>
    </row>
    <row r="115" spans="1:7" s="73" customFormat="1" x14ac:dyDescent="0.25">
      <c r="A115" s="15">
        <v>66</v>
      </c>
      <c r="B115" s="16" t="s">
        <v>189</v>
      </c>
      <c r="C115" s="17">
        <v>1342.56</v>
      </c>
      <c r="D115" s="17">
        <v>0</v>
      </c>
      <c r="E115" s="17">
        <v>931.44</v>
      </c>
      <c r="F115" s="17">
        <f t="shared" ref="F115" si="16">F116</f>
        <v>69.377904898105129</v>
      </c>
      <c r="G115" s="17">
        <v>0</v>
      </c>
    </row>
    <row r="116" spans="1:7" s="73" customFormat="1" x14ac:dyDescent="0.25">
      <c r="A116" s="189">
        <v>661</v>
      </c>
      <c r="B116" s="188" t="s">
        <v>404</v>
      </c>
      <c r="C116" s="190">
        <v>1342.56</v>
      </c>
      <c r="D116" s="190">
        <v>0</v>
      </c>
      <c r="E116" s="190">
        <f>E115</f>
        <v>931.44</v>
      </c>
      <c r="F116" s="190">
        <f t="shared" ref="F116:F117" si="17">E116/C116*100</f>
        <v>69.377904898105129</v>
      </c>
      <c r="G116" s="190">
        <v>0</v>
      </c>
    </row>
    <row r="117" spans="1:7" s="73" customFormat="1" x14ac:dyDescent="0.25">
      <c r="A117" s="189">
        <v>6615</v>
      </c>
      <c r="B117" s="188" t="s">
        <v>405</v>
      </c>
      <c r="C117" s="190">
        <v>1342.56</v>
      </c>
      <c r="D117" s="190">
        <v>0</v>
      </c>
      <c r="E117" s="190">
        <f>E116</f>
        <v>931.44</v>
      </c>
      <c r="F117" s="190">
        <f t="shared" si="17"/>
        <v>69.377904898105129</v>
      </c>
      <c r="G117" s="190">
        <v>0</v>
      </c>
    </row>
    <row r="118" spans="1:7" s="3" customFormat="1" x14ac:dyDescent="0.25">
      <c r="A118" s="15">
        <v>68</v>
      </c>
      <c r="B118" s="16" t="s">
        <v>169</v>
      </c>
      <c r="C118" s="17">
        <v>132.72</v>
      </c>
      <c r="D118" s="17">
        <v>2533.4</v>
      </c>
      <c r="E118" s="17">
        <v>359.88</v>
      </c>
      <c r="F118" s="74">
        <f t="shared" si="13"/>
        <v>271.15732368896926</v>
      </c>
      <c r="G118" s="74">
        <f t="shared" si="14"/>
        <v>14.205415646956659</v>
      </c>
    </row>
    <row r="119" spans="1:7" s="191" customFormat="1" x14ac:dyDescent="0.25">
      <c r="A119" s="189">
        <v>681</v>
      </c>
      <c r="B119" s="188" t="s">
        <v>402</v>
      </c>
      <c r="C119" s="190">
        <v>132.72</v>
      </c>
      <c r="D119" s="190">
        <v>0</v>
      </c>
      <c r="E119" s="190">
        <v>359.88</v>
      </c>
      <c r="F119" s="190">
        <f t="shared" ref="F119" si="18">E119/C119*100</f>
        <v>271.15732368896926</v>
      </c>
      <c r="G119" s="190">
        <v>0</v>
      </c>
    </row>
    <row r="120" spans="1:7" s="191" customFormat="1" x14ac:dyDescent="0.25">
      <c r="A120" s="189">
        <v>6819</v>
      </c>
      <c r="B120" s="188" t="s">
        <v>403</v>
      </c>
      <c r="C120" s="190">
        <v>132.72</v>
      </c>
      <c r="D120" s="190">
        <v>0</v>
      </c>
      <c r="E120" s="190">
        <v>359.88</v>
      </c>
      <c r="F120" s="190">
        <f>E120/C120*100</f>
        <v>271.15732368896926</v>
      </c>
      <c r="G120" s="190">
        <v>0</v>
      </c>
    </row>
    <row r="121" spans="1:7" s="3" customFormat="1" x14ac:dyDescent="0.25">
      <c r="A121" s="128">
        <v>7</v>
      </c>
      <c r="B121" s="16" t="s">
        <v>1</v>
      </c>
      <c r="C121" s="17">
        <v>2000</v>
      </c>
      <c r="D121" s="218">
        <v>60000</v>
      </c>
      <c r="E121" s="19">
        <v>24945.5</v>
      </c>
      <c r="F121" s="17">
        <v>0</v>
      </c>
      <c r="G121" s="17">
        <f t="shared" si="14"/>
        <v>41.575833333333335</v>
      </c>
    </row>
    <row r="122" spans="1:7" s="3" customFormat="1" x14ac:dyDescent="0.25">
      <c r="A122" s="15">
        <v>71</v>
      </c>
      <c r="B122" s="16" t="s">
        <v>136</v>
      </c>
      <c r="C122" s="17">
        <v>0</v>
      </c>
      <c r="D122" s="218">
        <v>43000</v>
      </c>
      <c r="E122" s="19">
        <v>13870.5</v>
      </c>
      <c r="F122" s="17">
        <v>0</v>
      </c>
      <c r="G122" s="17">
        <f t="shared" si="14"/>
        <v>32.256976744186048</v>
      </c>
    </row>
    <row r="123" spans="1:7" x14ac:dyDescent="0.25">
      <c r="A123" s="70">
        <v>711</v>
      </c>
      <c r="B123" s="81" t="s">
        <v>137</v>
      </c>
      <c r="C123" s="74">
        <v>0</v>
      </c>
      <c r="D123" s="74">
        <v>0</v>
      </c>
      <c r="E123" s="1">
        <v>13870.5</v>
      </c>
      <c r="F123" s="74">
        <v>0</v>
      </c>
      <c r="G123" s="74">
        <v>0</v>
      </c>
    </row>
    <row r="124" spans="1:7" x14ac:dyDescent="0.25">
      <c r="A124" s="70">
        <v>7111</v>
      </c>
      <c r="B124" s="188" t="s">
        <v>400</v>
      </c>
      <c r="C124" s="74">
        <v>0</v>
      </c>
      <c r="D124" s="74">
        <v>0</v>
      </c>
      <c r="E124" s="1">
        <v>13870.5</v>
      </c>
      <c r="F124" s="74">
        <v>0</v>
      </c>
      <c r="G124" s="74">
        <v>0</v>
      </c>
    </row>
    <row r="125" spans="1:7" x14ac:dyDescent="0.25">
      <c r="A125" s="15">
        <v>72</v>
      </c>
      <c r="B125" s="15" t="s">
        <v>374</v>
      </c>
      <c r="C125" s="17">
        <v>2000</v>
      </c>
      <c r="D125" s="17">
        <v>17000</v>
      </c>
      <c r="E125" s="17">
        <v>11075</v>
      </c>
      <c r="F125" s="17">
        <v>0</v>
      </c>
      <c r="G125" s="17">
        <f t="shared" si="14"/>
        <v>65.14705882352942</v>
      </c>
    </row>
    <row r="126" spans="1:7" x14ac:dyDescent="0.25">
      <c r="A126" s="70">
        <v>721</v>
      </c>
      <c r="B126" s="173" t="s">
        <v>373</v>
      </c>
      <c r="C126" s="74">
        <v>2000</v>
      </c>
      <c r="D126" s="74">
        <v>0</v>
      </c>
      <c r="E126" s="1">
        <v>11075</v>
      </c>
      <c r="F126" s="74">
        <v>0</v>
      </c>
      <c r="G126" s="74">
        <v>0</v>
      </c>
    </row>
    <row r="127" spans="1:7" x14ac:dyDescent="0.25">
      <c r="A127" s="70">
        <v>7211</v>
      </c>
      <c r="B127" s="189" t="s">
        <v>401</v>
      </c>
      <c r="C127" s="74">
        <v>2000</v>
      </c>
      <c r="D127" s="74">
        <v>0</v>
      </c>
      <c r="E127" s="1">
        <v>11075</v>
      </c>
      <c r="F127" s="74">
        <v>0</v>
      </c>
      <c r="G127" s="74">
        <v>0</v>
      </c>
    </row>
    <row r="128" spans="1:7" x14ac:dyDescent="0.25">
      <c r="A128" s="73"/>
      <c r="B128" s="73"/>
      <c r="C128" s="75"/>
      <c r="D128" s="75"/>
      <c r="E128" s="76"/>
      <c r="F128" s="75"/>
      <c r="G128" s="75"/>
    </row>
    <row r="129" spans="1:7" x14ac:dyDescent="0.25">
      <c r="A129" s="73"/>
      <c r="B129" s="3" t="s">
        <v>294</v>
      </c>
      <c r="C129" s="75"/>
      <c r="D129" s="75"/>
      <c r="E129" s="76"/>
      <c r="F129" s="75"/>
      <c r="G129" s="75"/>
    </row>
    <row r="130" spans="1:7" x14ac:dyDescent="0.25">
      <c r="A130" s="73"/>
      <c r="B130" s="201" t="s">
        <v>472</v>
      </c>
      <c r="C130" s="75"/>
      <c r="D130" s="75"/>
      <c r="E130" s="76"/>
      <c r="F130" s="75"/>
      <c r="G130" s="75"/>
    </row>
    <row r="131" spans="1:7" x14ac:dyDescent="0.25">
      <c r="A131" s="73"/>
      <c r="B131" s="201"/>
      <c r="C131" s="75"/>
      <c r="D131" s="75"/>
      <c r="E131" s="76"/>
      <c r="F131" s="75"/>
      <c r="G131" s="75"/>
    </row>
    <row r="132" spans="1:7" s="5" customFormat="1" ht="60.6" customHeight="1" x14ac:dyDescent="0.25">
      <c r="A132" s="18" t="s">
        <v>300</v>
      </c>
      <c r="B132" s="9" t="s">
        <v>302</v>
      </c>
      <c r="C132" s="10" t="s">
        <v>501</v>
      </c>
      <c r="D132" s="10" t="s">
        <v>498</v>
      </c>
      <c r="E132" s="10" t="s">
        <v>499</v>
      </c>
      <c r="F132" s="10" t="s">
        <v>397</v>
      </c>
      <c r="G132" s="181" t="s">
        <v>398</v>
      </c>
    </row>
    <row r="133" spans="1:7" s="77" customFormat="1" x14ac:dyDescent="0.25">
      <c r="A133" s="40"/>
      <c r="B133" s="41" t="s">
        <v>16</v>
      </c>
      <c r="C133" s="17">
        <v>503018.27</v>
      </c>
      <c r="D133" s="17">
        <v>4607269.4800000004</v>
      </c>
      <c r="E133" s="17">
        <v>1115608.8600000001</v>
      </c>
      <c r="F133" s="17">
        <f t="shared" ref="F133:F185" si="19">E133/C133*100</f>
        <v>221.78297022889447</v>
      </c>
      <c r="G133" s="17">
        <f t="shared" ref="G133:G180" si="20">E133/D133*100</f>
        <v>24.214100452400714</v>
      </c>
    </row>
    <row r="134" spans="1:7" x14ac:dyDescent="0.25">
      <c r="A134" s="129">
        <v>3</v>
      </c>
      <c r="B134" s="21" t="s">
        <v>2</v>
      </c>
      <c r="C134" s="19">
        <v>503018.27</v>
      </c>
      <c r="D134" s="19">
        <v>1318650.48</v>
      </c>
      <c r="E134" s="19">
        <v>804147.93</v>
      </c>
      <c r="F134" s="17">
        <f t="shared" si="19"/>
        <v>159.86455720584462</v>
      </c>
      <c r="G134" s="17">
        <f t="shared" si="20"/>
        <v>60.982644165116454</v>
      </c>
    </row>
    <row r="135" spans="1:7" s="73" customFormat="1" x14ac:dyDescent="0.25">
      <c r="A135" s="15">
        <v>31</v>
      </c>
      <c r="B135" s="16" t="s">
        <v>17</v>
      </c>
      <c r="C135" s="17">
        <v>83288.22</v>
      </c>
      <c r="D135" s="17">
        <v>218000</v>
      </c>
      <c r="E135" s="98">
        <v>96774.77</v>
      </c>
      <c r="F135" s="17">
        <f t="shared" si="19"/>
        <v>116.19262604003305</v>
      </c>
      <c r="G135" s="17">
        <f t="shared" si="20"/>
        <v>44.39209633027523</v>
      </c>
    </row>
    <row r="136" spans="1:7" s="73" customFormat="1" x14ac:dyDescent="0.25">
      <c r="A136" s="15">
        <v>311</v>
      </c>
      <c r="B136" s="16" t="s">
        <v>18</v>
      </c>
      <c r="C136" s="17">
        <v>72369.39</v>
      </c>
      <c r="D136" s="17">
        <v>0</v>
      </c>
      <c r="E136" s="17">
        <v>96774.77</v>
      </c>
      <c r="F136" s="17">
        <f t="shared" si="19"/>
        <v>133.72334629323254</v>
      </c>
      <c r="G136" s="17">
        <v>0</v>
      </c>
    </row>
    <row r="137" spans="1:7" s="73" customFormat="1" x14ac:dyDescent="0.25">
      <c r="A137" s="70">
        <v>3111</v>
      </c>
      <c r="B137" s="196" t="s">
        <v>458</v>
      </c>
      <c r="C137" s="74">
        <v>72369.39</v>
      </c>
      <c r="D137" s="74">
        <v>0</v>
      </c>
      <c r="E137" s="74">
        <f>E136</f>
        <v>96774.77</v>
      </c>
      <c r="F137" s="74">
        <f t="shared" si="19"/>
        <v>133.72334629323254</v>
      </c>
      <c r="G137" s="190">
        <v>0</v>
      </c>
    </row>
    <row r="138" spans="1:7" s="73" customFormat="1" x14ac:dyDescent="0.25">
      <c r="A138" s="15">
        <v>312</v>
      </c>
      <c r="B138" s="16" t="s">
        <v>19</v>
      </c>
      <c r="C138" s="17">
        <v>1250</v>
      </c>
      <c r="D138" s="17">
        <v>0</v>
      </c>
      <c r="E138" s="17">
        <v>4114.03</v>
      </c>
      <c r="F138" s="17">
        <f t="shared" si="19"/>
        <v>329.12239999999997</v>
      </c>
      <c r="G138" s="17">
        <v>0</v>
      </c>
    </row>
    <row r="139" spans="1:7" s="73" customFormat="1" x14ac:dyDescent="0.25">
      <c r="A139" s="70">
        <v>3121</v>
      </c>
      <c r="B139" s="196" t="s">
        <v>19</v>
      </c>
      <c r="C139" s="74">
        <v>1250</v>
      </c>
      <c r="D139" s="74">
        <v>0</v>
      </c>
      <c r="E139" s="74">
        <f>E138</f>
        <v>4114.03</v>
      </c>
      <c r="F139" s="74">
        <f t="shared" si="19"/>
        <v>329.12239999999997</v>
      </c>
      <c r="G139" s="190">
        <v>0</v>
      </c>
    </row>
    <row r="140" spans="1:7" s="73" customFormat="1" x14ac:dyDescent="0.25">
      <c r="A140" s="15">
        <v>313</v>
      </c>
      <c r="B140" s="16" t="s">
        <v>20</v>
      </c>
      <c r="C140" s="17">
        <v>9668.83</v>
      </c>
      <c r="D140" s="17">
        <v>0</v>
      </c>
      <c r="E140" s="17">
        <v>15386.32</v>
      </c>
      <c r="F140" s="17">
        <f t="shared" si="19"/>
        <v>159.13321467023414</v>
      </c>
      <c r="G140" s="17">
        <v>0</v>
      </c>
    </row>
    <row r="141" spans="1:7" s="73" customFormat="1" x14ac:dyDescent="0.25">
      <c r="A141" s="70">
        <v>3132</v>
      </c>
      <c r="B141" s="196" t="s">
        <v>457</v>
      </c>
      <c r="C141" s="71">
        <v>9668.83</v>
      </c>
      <c r="D141" s="212">
        <v>0</v>
      </c>
      <c r="E141" s="212">
        <f>E140</f>
        <v>15386.32</v>
      </c>
      <c r="F141" s="74">
        <f t="shared" si="19"/>
        <v>159.13321467023414</v>
      </c>
      <c r="G141" s="190">
        <v>0</v>
      </c>
    </row>
    <row r="142" spans="1:7" s="73" customFormat="1" ht="15" customHeight="1" x14ac:dyDescent="0.25">
      <c r="A142" s="15">
        <v>32</v>
      </c>
      <c r="B142" s="16" t="s">
        <v>21</v>
      </c>
      <c r="C142" s="17">
        <v>230465.15000000002</v>
      </c>
      <c r="D142" s="17">
        <v>491698.48</v>
      </c>
      <c r="E142" s="98">
        <v>273855.55</v>
      </c>
      <c r="F142" s="17">
        <f t="shared" si="19"/>
        <v>118.82731510599322</v>
      </c>
      <c r="G142" s="17">
        <f t="shared" si="20"/>
        <v>55.69583009489881</v>
      </c>
    </row>
    <row r="143" spans="1:7" s="73" customFormat="1" ht="15" customHeight="1" x14ac:dyDescent="0.25">
      <c r="A143" s="15">
        <v>321</v>
      </c>
      <c r="B143" s="16" t="s">
        <v>22</v>
      </c>
      <c r="C143" s="17">
        <v>5230.72</v>
      </c>
      <c r="D143" s="17">
        <v>0</v>
      </c>
      <c r="E143" s="17">
        <v>5942.7</v>
      </c>
      <c r="F143" s="17">
        <f t="shared" si="19"/>
        <v>113.61151046127492</v>
      </c>
      <c r="G143" s="17">
        <v>0</v>
      </c>
    </row>
    <row r="144" spans="1:7" s="73" customFormat="1" x14ac:dyDescent="0.25">
      <c r="A144" s="197">
        <v>3211</v>
      </c>
      <c r="B144" s="196" t="s">
        <v>453</v>
      </c>
      <c r="C144" s="74">
        <v>319</v>
      </c>
      <c r="D144" s="74">
        <v>0</v>
      </c>
      <c r="E144" s="74">
        <v>930.4</v>
      </c>
      <c r="F144" s="74">
        <f t="shared" si="19"/>
        <v>291.66144200626957</v>
      </c>
      <c r="G144" s="190">
        <v>0</v>
      </c>
    </row>
    <row r="145" spans="1:7" s="73" customFormat="1" x14ac:dyDescent="0.25">
      <c r="A145" s="197">
        <v>3212</v>
      </c>
      <c r="B145" s="196" t="s">
        <v>454</v>
      </c>
      <c r="C145" s="74">
        <v>1941.47</v>
      </c>
      <c r="D145" s="74">
        <v>0</v>
      </c>
      <c r="E145" s="74">
        <v>2523.4499999999998</v>
      </c>
      <c r="F145" s="74">
        <f t="shared" si="19"/>
        <v>129.97625510566735</v>
      </c>
      <c r="G145" s="190">
        <v>0</v>
      </c>
    </row>
    <row r="146" spans="1:7" s="73" customFormat="1" x14ac:dyDescent="0.25">
      <c r="A146" s="197">
        <v>3213</v>
      </c>
      <c r="B146" s="196" t="s">
        <v>455</v>
      </c>
      <c r="C146" s="74">
        <v>0</v>
      </c>
      <c r="D146" s="74">
        <v>0</v>
      </c>
      <c r="E146" s="74">
        <v>2523.4499999999998</v>
      </c>
      <c r="F146" s="74" t="e">
        <f t="shared" si="19"/>
        <v>#DIV/0!</v>
      </c>
      <c r="G146" s="190">
        <v>0</v>
      </c>
    </row>
    <row r="147" spans="1:7" s="73" customFormat="1" ht="15" customHeight="1" x14ac:dyDescent="0.25">
      <c r="A147" s="197">
        <v>3214</v>
      </c>
      <c r="B147" s="196" t="s">
        <v>456</v>
      </c>
      <c r="C147" s="74">
        <v>2970.25</v>
      </c>
      <c r="D147" s="74">
        <v>0</v>
      </c>
      <c r="E147" s="74">
        <v>60</v>
      </c>
      <c r="F147" s="74">
        <f t="shared" si="19"/>
        <v>2.0200319838397438</v>
      </c>
      <c r="G147" s="190">
        <v>0</v>
      </c>
    </row>
    <row r="148" spans="1:7" s="73" customFormat="1" ht="15" customHeight="1" x14ac:dyDescent="0.25">
      <c r="A148" s="15">
        <v>322</v>
      </c>
      <c r="B148" s="16" t="s">
        <v>23</v>
      </c>
      <c r="C148" s="17">
        <v>30498.97</v>
      </c>
      <c r="D148" s="17">
        <v>0</v>
      </c>
      <c r="E148" s="17">
        <v>24781.14</v>
      </c>
      <c r="F148" s="17">
        <f t="shared" si="19"/>
        <v>81.252383277205752</v>
      </c>
      <c r="G148" s="17">
        <v>0</v>
      </c>
    </row>
    <row r="149" spans="1:7" s="73" customFormat="1" ht="15" customHeight="1" x14ac:dyDescent="0.25">
      <c r="A149" s="197">
        <v>3221</v>
      </c>
      <c r="B149" s="197" t="s">
        <v>447</v>
      </c>
      <c r="C149" s="71">
        <v>2071.7800000000002</v>
      </c>
      <c r="D149" s="71">
        <v>0</v>
      </c>
      <c r="E149" s="71">
        <v>3328.49</v>
      </c>
      <c r="F149" s="74">
        <f t="shared" si="19"/>
        <v>160.65846759791097</v>
      </c>
      <c r="G149" s="190">
        <v>0</v>
      </c>
    </row>
    <row r="150" spans="1:7" s="73" customFormat="1" ht="15" customHeight="1" x14ac:dyDescent="0.25">
      <c r="A150" s="197">
        <v>3222</v>
      </c>
      <c r="B150" s="197" t="s">
        <v>448</v>
      </c>
      <c r="C150" s="71">
        <v>2446.77</v>
      </c>
      <c r="D150" s="71">
        <v>0</v>
      </c>
      <c r="E150" s="71">
        <v>1103.6199999999999</v>
      </c>
      <c r="F150" s="74">
        <f t="shared" si="19"/>
        <v>45.10517948152053</v>
      </c>
      <c r="G150" s="190">
        <v>0</v>
      </c>
    </row>
    <row r="151" spans="1:7" s="73" customFormat="1" ht="15" customHeight="1" x14ac:dyDescent="0.25">
      <c r="A151" s="197">
        <v>3223</v>
      </c>
      <c r="B151" s="197" t="s">
        <v>449</v>
      </c>
      <c r="C151" s="71">
        <v>13535.66</v>
      </c>
      <c r="D151" s="71">
        <v>0</v>
      </c>
      <c r="E151" s="71">
        <v>15027.52</v>
      </c>
      <c r="F151" s="74">
        <f t="shared" si="19"/>
        <v>111.02170119521324</v>
      </c>
      <c r="G151" s="190">
        <v>0</v>
      </c>
    </row>
    <row r="152" spans="1:7" s="73" customFormat="1" ht="15" customHeight="1" x14ac:dyDescent="0.25">
      <c r="A152" s="197">
        <v>3224</v>
      </c>
      <c r="B152" s="197" t="s">
        <v>450</v>
      </c>
      <c r="C152" s="71">
        <v>11623</v>
      </c>
      <c r="D152" s="71">
        <v>0</v>
      </c>
      <c r="E152" s="71">
        <v>4898.32</v>
      </c>
      <c r="F152" s="74">
        <f t="shared" si="19"/>
        <v>42.143336487997935</v>
      </c>
      <c r="G152" s="190">
        <v>0</v>
      </c>
    </row>
    <row r="153" spans="1:7" s="73" customFormat="1" ht="15" customHeight="1" x14ac:dyDescent="0.25">
      <c r="A153" s="197">
        <v>3225</v>
      </c>
      <c r="B153" s="197" t="s">
        <v>451</v>
      </c>
      <c r="C153" s="71">
        <v>725.83</v>
      </c>
      <c r="D153" s="71">
        <v>0</v>
      </c>
      <c r="E153" s="71">
        <v>423.19</v>
      </c>
      <c r="F153" s="74">
        <f t="shared" si="19"/>
        <v>58.304286127605629</v>
      </c>
      <c r="G153" s="190">
        <v>0</v>
      </c>
    </row>
    <row r="154" spans="1:7" s="73" customFormat="1" ht="15" customHeight="1" x14ac:dyDescent="0.25">
      <c r="A154" s="197">
        <v>3227</v>
      </c>
      <c r="B154" s="197" t="s">
        <v>452</v>
      </c>
      <c r="C154" s="71">
        <v>95.93</v>
      </c>
      <c r="D154" s="71">
        <v>0</v>
      </c>
      <c r="E154" s="71">
        <v>0</v>
      </c>
      <c r="F154" s="74">
        <f t="shared" si="19"/>
        <v>0</v>
      </c>
      <c r="G154" s="190">
        <v>0</v>
      </c>
    </row>
    <row r="155" spans="1:7" s="73" customFormat="1" ht="15" customHeight="1" x14ac:dyDescent="0.25">
      <c r="A155" s="15">
        <v>323</v>
      </c>
      <c r="B155" s="15" t="s">
        <v>24</v>
      </c>
      <c r="C155" s="14">
        <v>162426.76</v>
      </c>
      <c r="D155" s="14">
        <v>0</v>
      </c>
      <c r="E155" s="14">
        <v>142280.35</v>
      </c>
      <c r="F155" s="17">
        <f t="shared" si="19"/>
        <v>87.596618931511046</v>
      </c>
      <c r="G155" s="17">
        <v>0</v>
      </c>
    </row>
    <row r="156" spans="1:7" s="73" customFormat="1" ht="15" customHeight="1" x14ac:dyDescent="0.25">
      <c r="A156" s="197">
        <v>3231</v>
      </c>
      <c r="B156" s="197" t="s">
        <v>440</v>
      </c>
      <c r="C156" s="71">
        <v>3043.17</v>
      </c>
      <c r="D156" s="71">
        <v>0</v>
      </c>
      <c r="E156" s="71">
        <v>3235.72</v>
      </c>
      <c r="F156" s="74">
        <f t="shared" si="19"/>
        <v>106.32728372059397</v>
      </c>
      <c r="G156" s="190">
        <v>0</v>
      </c>
    </row>
    <row r="157" spans="1:7" s="73" customFormat="1" ht="15" customHeight="1" x14ac:dyDescent="0.25">
      <c r="A157" s="197">
        <v>3232</v>
      </c>
      <c r="B157" s="197" t="s">
        <v>441</v>
      </c>
      <c r="C157" s="71">
        <v>78927.549999999988</v>
      </c>
      <c r="D157" s="71">
        <v>0</v>
      </c>
      <c r="E157" s="71">
        <v>41740.57</v>
      </c>
      <c r="F157" s="74">
        <f t="shared" si="19"/>
        <v>52.884664480273372</v>
      </c>
      <c r="G157" s="190">
        <v>0</v>
      </c>
    </row>
    <row r="158" spans="1:7" s="73" customFormat="1" ht="15" customHeight="1" x14ac:dyDescent="0.25">
      <c r="A158" s="197">
        <v>3233</v>
      </c>
      <c r="B158" s="197" t="s">
        <v>442</v>
      </c>
      <c r="C158" s="71">
        <v>4437.5</v>
      </c>
      <c r="D158" s="71">
        <v>0</v>
      </c>
      <c r="E158" s="71">
        <v>7787.5</v>
      </c>
      <c r="F158" s="74">
        <f t="shared" si="19"/>
        <v>175.49295774647888</v>
      </c>
      <c r="G158" s="190">
        <v>0</v>
      </c>
    </row>
    <row r="159" spans="1:7" s="73" customFormat="1" ht="15" customHeight="1" x14ac:dyDescent="0.25">
      <c r="A159" s="197">
        <v>3234</v>
      </c>
      <c r="B159" s="197" t="s">
        <v>443</v>
      </c>
      <c r="C159" s="71">
        <v>15533.470000000001</v>
      </c>
      <c r="D159" s="71">
        <v>0</v>
      </c>
      <c r="E159" s="71">
        <v>18340.64</v>
      </c>
      <c r="F159" s="74">
        <f t="shared" si="19"/>
        <v>118.07175087086141</v>
      </c>
      <c r="G159" s="190">
        <v>0</v>
      </c>
    </row>
    <row r="160" spans="1:7" s="73" customFormat="1" ht="15" customHeight="1" x14ac:dyDescent="0.25">
      <c r="A160" s="197">
        <v>3236</v>
      </c>
      <c r="B160" s="197" t="s">
        <v>444</v>
      </c>
      <c r="C160" s="71">
        <v>9355.43</v>
      </c>
      <c r="D160" s="211">
        <v>0</v>
      </c>
      <c r="E160" s="211">
        <v>8694.24</v>
      </c>
      <c r="F160" s="74">
        <f t="shared" si="19"/>
        <v>92.932553607904708</v>
      </c>
      <c r="G160" s="190">
        <v>0</v>
      </c>
    </row>
    <row r="161" spans="1:7" s="73" customFormat="1" ht="15" customHeight="1" x14ac:dyDescent="0.25">
      <c r="A161" s="197">
        <v>3237</v>
      </c>
      <c r="B161" s="197" t="s">
        <v>445</v>
      </c>
      <c r="C161" s="71">
        <v>35300.199999999997</v>
      </c>
      <c r="D161" s="71">
        <v>0</v>
      </c>
      <c r="E161" s="71">
        <v>50099.33</v>
      </c>
      <c r="F161" s="74">
        <f t="shared" si="19"/>
        <v>141.92364349210487</v>
      </c>
      <c r="G161" s="190">
        <v>0</v>
      </c>
    </row>
    <row r="162" spans="1:7" s="73" customFormat="1" ht="15" customHeight="1" x14ac:dyDescent="0.25">
      <c r="A162" s="197">
        <v>3238</v>
      </c>
      <c r="B162" s="197" t="s">
        <v>446</v>
      </c>
      <c r="C162" s="71">
        <v>4964.49</v>
      </c>
      <c r="D162" s="71">
        <v>0</v>
      </c>
      <c r="E162" s="71">
        <v>6161.49</v>
      </c>
      <c r="F162" s="74">
        <f t="shared" si="19"/>
        <v>124.11123801236381</v>
      </c>
      <c r="G162" s="190">
        <v>0</v>
      </c>
    </row>
    <row r="163" spans="1:7" s="73" customFormat="1" ht="15" customHeight="1" x14ac:dyDescent="0.25">
      <c r="A163" s="197">
        <v>3239</v>
      </c>
      <c r="B163" s="197" t="s">
        <v>147</v>
      </c>
      <c r="C163" s="71">
        <v>10864.95</v>
      </c>
      <c r="D163" s="71">
        <v>0</v>
      </c>
      <c r="E163" s="71">
        <v>6220.86</v>
      </c>
      <c r="F163" s="74">
        <f t="shared" si="19"/>
        <v>57.25622299228251</v>
      </c>
      <c r="G163" s="190">
        <v>0</v>
      </c>
    </row>
    <row r="164" spans="1:7" s="73" customFormat="1" ht="15" customHeight="1" x14ac:dyDescent="0.25">
      <c r="A164" s="15">
        <v>329</v>
      </c>
      <c r="B164" s="15" t="s">
        <v>25</v>
      </c>
      <c r="C164" s="14">
        <v>32308.7</v>
      </c>
      <c r="D164" s="14">
        <v>0</v>
      </c>
      <c r="E164" s="14">
        <v>100851.36</v>
      </c>
      <c r="F164" s="17">
        <f t="shared" si="19"/>
        <v>312.1492353452785</v>
      </c>
      <c r="G164" s="17">
        <v>0</v>
      </c>
    </row>
    <row r="165" spans="1:7" s="73" customFormat="1" ht="15" customHeight="1" x14ac:dyDescent="0.25">
      <c r="A165" s="197">
        <v>3291</v>
      </c>
      <c r="B165" s="197" t="s">
        <v>436</v>
      </c>
      <c r="C165" s="71">
        <v>15195.52</v>
      </c>
      <c r="D165" s="71">
        <v>0</v>
      </c>
      <c r="E165" s="71">
        <v>5796.42</v>
      </c>
      <c r="F165" s="74">
        <f t="shared" si="19"/>
        <v>38.145585014530596</v>
      </c>
      <c r="G165" s="190">
        <v>0</v>
      </c>
    </row>
    <row r="166" spans="1:7" s="73" customFormat="1" ht="15" customHeight="1" x14ac:dyDescent="0.25">
      <c r="A166" s="197">
        <v>3292</v>
      </c>
      <c r="B166" s="197" t="s">
        <v>437</v>
      </c>
      <c r="C166" s="71">
        <v>0</v>
      </c>
      <c r="D166" s="71">
        <v>0</v>
      </c>
      <c r="E166" s="71">
        <v>0</v>
      </c>
      <c r="F166" s="74">
        <v>0</v>
      </c>
      <c r="G166" s="190">
        <v>0</v>
      </c>
    </row>
    <row r="167" spans="1:7" s="73" customFormat="1" ht="15" customHeight="1" x14ac:dyDescent="0.25">
      <c r="A167" s="197">
        <v>3293</v>
      </c>
      <c r="B167" s="197" t="s">
        <v>71</v>
      </c>
      <c r="C167" s="71">
        <v>4808.18</v>
      </c>
      <c r="D167" s="71">
        <v>0</v>
      </c>
      <c r="E167" s="71">
        <v>4275.4399999999996</v>
      </c>
      <c r="F167" s="74">
        <f t="shared" si="19"/>
        <v>88.920131941815811</v>
      </c>
      <c r="G167" s="190">
        <v>0</v>
      </c>
    </row>
    <row r="168" spans="1:7" s="73" customFormat="1" ht="15" customHeight="1" x14ac:dyDescent="0.25">
      <c r="A168" s="197">
        <v>3294</v>
      </c>
      <c r="B168" s="197" t="s">
        <v>438</v>
      </c>
      <c r="C168" s="71">
        <v>4050</v>
      </c>
      <c r="D168" s="71">
        <v>0</v>
      </c>
      <c r="E168" s="71">
        <v>3870</v>
      </c>
      <c r="F168" s="74">
        <f t="shared" si="19"/>
        <v>95.555555555555557</v>
      </c>
      <c r="G168" s="190">
        <v>0</v>
      </c>
    </row>
    <row r="169" spans="1:7" s="73" customFormat="1" ht="15" customHeight="1" x14ac:dyDescent="0.25">
      <c r="A169" s="197">
        <v>3295</v>
      </c>
      <c r="B169" s="197" t="s">
        <v>439</v>
      </c>
      <c r="C169" s="71">
        <v>400.83</v>
      </c>
      <c r="D169" s="71">
        <v>0</v>
      </c>
      <c r="E169" s="71">
        <v>411.9</v>
      </c>
      <c r="F169" s="74">
        <f t="shared" si="19"/>
        <v>102.76176932864307</v>
      </c>
      <c r="G169" s="190">
        <v>0</v>
      </c>
    </row>
    <row r="170" spans="1:7" s="73" customFormat="1" ht="15" customHeight="1" x14ac:dyDescent="0.25">
      <c r="A170" s="197">
        <v>3299</v>
      </c>
      <c r="B170" s="197" t="s">
        <v>25</v>
      </c>
      <c r="C170" s="71">
        <v>7854.17</v>
      </c>
      <c r="D170" s="71">
        <v>0</v>
      </c>
      <c r="E170" s="71">
        <v>86497.600000000006</v>
      </c>
      <c r="F170" s="74">
        <f t="shared" si="19"/>
        <v>1101.2952355245686</v>
      </c>
      <c r="G170" s="190">
        <v>0</v>
      </c>
    </row>
    <row r="171" spans="1:7" s="73" customFormat="1" ht="15" customHeight="1" x14ac:dyDescent="0.25">
      <c r="A171" s="15">
        <v>34</v>
      </c>
      <c r="B171" s="16" t="s">
        <v>26</v>
      </c>
      <c r="C171" s="17">
        <v>1180.4100000000001</v>
      </c>
      <c r="D171" s="17">
        <v>22100</v>
      </c>
      <c r="E171" s="17">
        <v>48311.42</v>
      </c>
      <c r="F171" s="17">
        <f t="shared" si="19"/>
        <v>4092.766072805211</v>
      </c>
      <c r="G171" s="17">
        <f t="shared" si="20"/>
        <v>218.60371040723982</v>
      </c>
    </row>
    <row r="172" spans="1:7" s="73" customFormat="1" ht="15" customHeight="1" x14ac:dyDescent="0.25">
      <c r="A172" s="15">
        <v>342</v>
      </c>
      <c r="B172" s="16" t="s">
        <v>504</v>
      </c>
      <c r="C172" s="17">
        <v>0</v>
      </c>
      <c r="D172" s="17">
        <v>0</v>
      </c>
      <c r="E172" s="17">
        <v>6041.79</v>
      </c>
      <c r="F172" s="17">
        <v>0</v>
      </c>
      <c r="G172" s="17">
        <v>0</v>
      </c>
    </row>
    <row r="173" spans="1:7" s="73" customFormat="1" ht="15" customHeight="1" x14ac:dyDescent="0.25">
      <c r="A173" s="15">
        <v>3423</v>
      </c>
      <c r="B173" s="16" t="s">
        <v>504</v>
      </c>
      <c r="C173" s="17">
        <v>0</v>
      </c>
      <c r="D173" s="17">
        <v>0</v>
      </c>
      <c r="E173" s="17">
        <f>E172</f>
        <v>6041.79</v>
      </c>
      <c r="F173" s="17">
        <v>0</v>
      </c>
      <c r="G173" s="17"/>
    </row>
    <row r="174" spans="1:7" s="73" customFormat="1" ht="15" customHeight="1" x14ac:dyDescent="0.25">
      <c r="A174" s="15">
        <v>343</v>
      </c>
      <c r="B174" s="16" t="s">
        <v>27</v>
      </c>
      <c r="C174" s="17">
        <v>1180.4100000000001</v>
      </c>
      <c r="D174" s="17">
        <v>0</v>
      </c>
      <c r="E174" s="17">
        <v>42269.63</v>
      </c>
      <c r="F174" s="17">
        <f t="shared" si="19"/>
        <v>3580.9278132174413</v>
      </c>
      <c r="G174" s="17">
        <v>0</v>
      </c>
    </row>
    <row r="175" spans="1:7" s="73" customFormat="1" ht="15" customHeight="1" x14ac:dyDescent="0.25">
      <c r="A175" s="70">
        <v>3431</v>
      </c>
      <c r="B175" s="196" t="s">
        <v>435</v>
      </c>
      <c r="C175" s="74">
        <v>1076.5</v>
      </c>
      <c r="D175" s="74">
        <v>0</v>
      </c>
      <c r="E175" s="74">
        <v>42269.63</v>
      </c>
      <c r="F175" s="74">
        <f t="shared" si="19"/>
        <v>3926.5796562935434</v>
      </c>
      <c r="G175" s="190">
        <v>0</v>
      </c>
    </row>
    <row r="176" spans="1:7" s="73" customFormat="1" ht="15" customHeight="1" x14ac:dyDescent="0.25">
      <c r="A176" s="70">
        <v>3434</v>
      </c>
      <c r="B176" s="196"/>
      <c r="C176" s="74">
        <v>103.91</v>
      </c>
      <c r="D176" s="74">
        <v>0</v>
      </c>
      <c r="E176" s="74"/>
      <c r="F176" s="74">
        <v>0</v>
      </c>
      <c r="G176" s="190">
        <v>0</v>
      </c>
    </row>
    <row r="177" spans="1:7" s="73" customFormat="1" x14ac:dyDescent="0.25">
      <c r="A177" s="15">
        <v>35</v>
      </c>
      <c r="B177" s="16" t="s">
        <v>124</v>
      </c>
      <c r="C177" s="17">
        <v>0</v>
      </c>
      <c r="D177" s="17">
        <v>5000</v>
      </c>
      <c r="E177" s="17">
        <v>0</v>
      </c>
      <c r="F177" s="17">
        <v>0</v>
      </c>
      <c r="G177" s="17">
        <f t="shared" si="20"/>
        <v>0</v>
      </c>
    </row>
    <row r="178" spans="1:7" s="73" customFormat="1" x14ac:dyDescent="0.25">
      <c r="A178" s="15">
        <v>352</v>
      </c>
      <c r="B178" s="16" t="s">
        <v>125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</row>
    <row r="179" spans="1:7" s="73" customFormat="1" x14ac:dyDescent="0.25">
      <c r="A179" s="70">
        <v>3523</v>
      </c>
      <c r="B179" s="196" t="s">
        <v>434</v>
      </c>
      <c r="C179" s="74">
        <v>0</v>
      </c>
      <c r="D179" s="74">
        <v>0</v>
      </c>
      <c r="E179" s="74">
        <v>0</v>
      </c>
      <c r="F179" s="74">
        <v>0</v>
      </c>
      <c r="G179" s="190">
        <v>0</v>
      </c>
    </row>
    <row r="180" spans="1:7" s="73" customFormat="1" x14ac:dyDescent="0.25">
      <c r="A180" s="20">
        <v>36</v>
      </c>
      <c r="B180" s="21" t="s">
        <v>144</v>
      </c>
      <c r="C180" s="19">
        <v>789.5</v>
      </c>
      <c r="D180" s="19">
        <v>3500</v>
      </c>
      <c r="E180" s="19">
        <v>832.55</v>
      </c>
      <c r="F180" s="17">
        <f t="shared" si="19"/>
        <v>105.45281823939202</v>
      </c>
      <c r="G180" s="17">
        <f t="shared" si="20"/>
        <v>23.787142857142857</v>
      </c>
    </row>
    <row r="181" spans="1:7" s="73" customFormat="1" x14ac:dyDescent="0.25">
      <c r="A181" s="15">
        <v>363</v>
      </c>
      <c r="B181" s="16" t="s">
        <v>145</v>
      </c>
      <c r="C181" s="17">
        <v>0</v>
      </c>
      <c r="D181" s="17">
        <v>0</v>
      </c>
      <c r="E181" s="17">
        <v>99.05</v>
      </c>
      <c r="F181" s="17">
        <v>0</v>
      </c>
      <c r="G181" s="17">
        <v>0</v>
      </c>
    </row>
    <row r="182" spans="1:7" s="73" customFormat="1" x14ac:dyDescent="0.25">
      <c r="A182" s="70">
        <v>3631</v>
      </c>
      <c r="B182" s="196" t="s">
        <v>433</v>
      </c>
      <c r="C182" s="74">
        <v>0</v>
      </c>
      <c r="D182" s="74">
        <v>0</v>
      </c>
      <c r="E182" s="74">
        <v>0</v>
      </c>
      <c r="F182" s="74">
        <v>0</v>
      </c>
      <c r="G182" s="190">
        <v>0</v>
      </c>
    </row>
    <row r="183" spans="1:7" s="73" customFormat="1" x14ac:dyDescent="0.25">
      <c r="A183" s="70">
        <v>3632</v>
      </c>
      <c r="B183" s="196" t="s">
        <v>432</v>
      </c>
      <c r="C183" s="74">
        <v>0</v>
      </c>
      <c r="D183" s="74">
        <v>0</v>
      </c>
      <c r="E183" s="74">
        <f>E181</f>
        <v>99.05</v>
      </c>
      <c r="F183" s="74">
        <v>0</v>
      </c>
      <c r="G183" s="190">
        <v>0</v>
      </c>
    </row>
    <row r="184" spans="1:7" s="73" customFormat="1" x14ac:dyDescent="0.25">
      <c r="A184" s="15">
        <v>366</v>
      </c>
      <c r="B184" s="16" t="s">
        <v>166</v>
      </c>
      <c r="C184" s="17">
        <v>789.5</v>
      </c>
      <c r="D184" s="17">
        <v>0</v>
      </c>
      <c r="E184" s="17">
        <v>733.5</v>
      </c>
      <c r="F184" s="17">
        <f t="shared" si="19"/>
        <v>92.906903103229894</v>
      </c>
      <c r="G184" s="17">
        <v>0</v>
      </c>
    </row>
    <row r="185" spans="1:7" s="73" customFormat="1" x14ac:dyDescent="0.25">
      <c r="A185" s="70">
        <v>3661</v>
      </c>
      <c r="B185" s="196" t="s">
        <v>431</v>
      </c>
      <c r="C185" s="74">
        <v>789.5</v>
      </c>
      <c r="D185" s="74">
        <v>0</v>
      </c>
      <c r="E185" s="74">
        <f>E184</f>
        <v>733.5</v>
      </c>
      <c r="F185" s="74">
        <f t="shared" si="19"/>
        <v>92.906903103229894</v>
      </c>
      <c r="G185" s="190">
        <v>0</v>
      </c>
    </row>
    <row r="186" spans="1:7" x14ac:dyDescent="0.25">
      <c r="A186" s="70">
        <v>3662</v>
      </c>
      <c r="B186" s="210" t="s">
        <v>459</v>
      </c>
      <c r="C186" s="74">
        <v>0</v>
      </c>
      <c r="D186" s="74">
        <v>0</v>
      </c>
      <c r="E186" s="74">
        <v>0</v>
      </c>
      <c r="F186" s="74">
        <v>0</v>
      </c>
      <c r="G186" s="190">
        <v>0</v>
      </c>
    </row>
    <row r="187" spans="1:7" x14ac:dyDescent="0.25">
      <c r="A187" s="20">
        <v>37</v>
      </c>
      <c r="B187" s="21" t="s">
        <v>28</v>
      </c>
      <c r="C187" s="19">
        <v>187294.99000000002</v>
      </c>
      <c r="D187" s="98">
        <v>384500</v>
      </c>
      <c r="E187" s="98">
        <v>134325.26999999999</v>
      </c>
      <c r="F187" s="17">
        <f t="shared" ref="F187:F189" si="21">E187/C187*100</f>
        <v>71.718560117384868</v>
      </c>
      <c r="G187" s="17">
        <f t="shared" ref="G187" si="22">E187/D187*100</f>
        <v>34.935050715214558</v>
      </c>
    </row>
    <row r="188" spans="1:7" x14ac:dyDescent="0.25">
      <c r="A188" s="15">
        <v>372</v>
      </c>
      <c r="B188" s="16" t="s">
        <v>29</v>
      </c>
      <c r="C188" s="17">
        <v>187294.99000000002</v>
      </c>
      <c r="D188" s="17">
        <v>0</v>
      </c>
      <c r="E188" s="17">
        <v>134325.26999999999</v>
      </c>
      <c r="F188" s="17">
        <f t="shared" si="21"/>
        <v>71.718560117384868</v>
      </c>
      <c r="G188" s="17">
        <v>0</v>
      </c>
    </row>
    <row r="189" spans="1:7" x14ac:dyDescent="0.25">
      <c r="A189" s="70">
        <v>3721</v>
      </c>
      <c r="B189" s="196" t="s">
        <v>429</v>
      </c>
      <c r="C189" s="74">
        <v>185593.64</v>
      </c>
      <c r="D189" s="74">
        <v>0</v>
      </c>
      <c r="E189" s="74">
        <v>130225.28</v>
      </c>
      <c r="F189" s="74">
        <f t="shared" si="21"/>
        <v>70.166887184280654</v>
      </c>
      <c r="G189" s="190">
        <v>0</v>
      </c>
    </row>
    <row r="190" spans="1:7" x14ac:dyDescent="0.25">
      <c r="A190" s="70">
        <v>3722</v>
      </c>
      <c r="B190" s="196" t="s">
        <v>430</v>
      </c>
      <c r="C190" s="74">
        <v>1701.35</v>
      </c>
      <c r="D190" s="74">
        <v>0</v>
      </c>
      <c r="E190" s="74">
        <v>4099.99</v>
      </c>
      <c r="F190" s="74">
        <f t="shared" ref="F190" si="23">E190/C190*100</f>
        <v>240.98451229905663</v>
      </c>
      <c r="G190" s="190">
        <v>0</v>
      </c>
    </row>
    <row r="191" spans="1:7" ht="75" x14ac:dyDescent="0.25">
      <c r="A191" s="18" t="s">
        <v>183</v>
      </c>
      <c r="B191" s="9" t="s">
        <v>6</v>
      </c>
      <c r="C191" s="10" t="s">
        <v>502</v>
      </c>
      <c r="D191" s="10" t="s">
        <v>498</v>
      </c>
      <c r="E191" s="10" t="s">
        <v>499</v>
      </c>
      <c r="F191" s="10" t="s">
        <v>397</v>
      </c>
      <c r="G191" s="181" t="s">
        <v>398</v>
      </c>
    </row>
    <row r="192" spans="1:7" x14ac:dyDescent="0.25">
      <c r="A192" s="6">
        <v>1</v>
      </c>
      <c r="B192" s="11">
        <v>2</v>
      </c>
      <c r="C192" s="11"/>
      <c r="D192" s="12">
        <v>3</v>
      </c>
      <c r="E192" s="80">
        <v>3</v>
      </c>
      <c r="F192" s="12">
        <v>3</v>
      </c>
      <c r="G192" s="12">
        <v>3</v>
      </c>
    </row>
    <row r="193" spans="1:7" x14ac:dyDescent="0.25">
      <c r="A193" s="15">
        <v>38</v>
      </c>
      <c r="B193" s="16" t="s">
        <v>178</v>
      </c>
      <c r="C193" s="17">
        <v>139315.15000000002</v>
      </c>
      <c r="D193" s="17">
        <v>193602</v>
      </c>
      <c r="E193" s="17">
        <v>230548.02</v>
      </c>
      <c r="F193" s="17">
        <f t="shared" ref="F193:F219" si="24">E193/C193*100</f>
        <v>165.48668253237352</v>
      </c>
      <c r="G193" s="17">
        <f t="shared" ref="G193:G207" si="25">E193/D193*100</f>
        <v>119.08349087302817</v>
      </c>
    </row>
    <row r="194" spans="1:7" x14ac:dyDescent="0.25">
      <c r="A194" s="15">
        <v>381</v>
      </c>
      <c r="B194" s="16" t="s">
        <v>31</v>
      </c>
      <c r="C194" s="17">
        <v>93046.73000000001</v>
      </c>
      <c r="D194" s="17">
        <v>0</v>
      </c>
      <c r="E194" s="17">
        <v>56250</v>
      </c>
      <c r="F194" s="17">
        <f t="shared" si="24"/>
        <v>60.453494711743218</v>
      </c>
      <c r="G194" s="17">
        <v>0</v>
      </c>
    </row>
    <row r="195" spans="1:7" x14ac:dyDescent="0.25">
      <c r="A195" s="192">
        <v>3811</v>
      </c>
      <c r="B195" s="193" t="s">
        <v>148</v>
      </c>
      <c r="C195" s="194">
        <v>0</v>
      </c>
      <c r="D195" s="208">
        <v>0</v>
      </c>
      <c r="E195" s="194">
        <v>56250</v>
      </c>
      <c r="F195" s="74">
        <v>0</v>
      </c>
      <c r="G195" s="190">
        <v>0</v>
      </c>
    </row>
    <row r="196" spans="1:7" x14ac:dyDescent="0.25">
      <c r="A196" s="15">
        <v>383</v>
      </c>
      <c r="B196" s="16" t="s">
        <v>175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</row>
    <row r="197" spans="1:7" x14ac:dyDescent="0.25">
      <c r="A197" s="192">
        <v>3831</v>
      </c>
      <c r="B197" s="193" t="s">
        <v>428</v>
      </c>
      <c r="C197" s="194">
        <v>0</v>
      </c>
      <c r="D197" s="208">
        <v>0</v>
      </c>
      <c r="E197" s="194">
        <v>0</v>
      </c>
      <c r="F197" s="74">
        <v>0</v>
      </c>
      <c r="G197" s="190">
        <v>0</v>
      </c>
    </row>
    <row r="198" spans="1:7" x14ac:dyDescent="0.25">
      <c r="A198" s="15">
        <v>382</v>
      </c>
      <c r="B198" s="16" t="s">
        <v>45</v>
      </c>
      <c r="C198" s="17">
        <v>43838.75</v>
      </c>
      <c r="D198" s="17">
        <v>0</v>
      </c>
      <c r="E198" s="17">
        <v>40197.5</v>
      </c>
      <c r="F198" s="17">
        <f t="shared" si="24"/>
        <v>91.693992187277246</v>
      </c>
      <c r="G198" s="17">
        <v>0</v>
      </c>
    </row>
    <row r="199" spans="1:7" x14ac:dyDescent="0.25">
      <c r="A199" s="192">
        <v>3821</v>
      </c>
      <c r="B199" s="193" t="s">
        <v>427</v>
      </c>
      <c r="C199" s="194">
        <v>0</v>
      </c>
      <c r="D199" s="194">
        <v>0</v>
      </c>
      <c r="E199" s="194">
        <f>E198</f>
        <v>40197.5</v>
      </c>
      <c r="F199" s="74">
        <v>0</v>
      </c>
      <c r="G199" s="190">
        <v>0</v>
      </c>
    </row>
    <row r="200" spans="1:7" x14ac:dyDescent="0.25">
      <c r="A200" s="15">
        <v>386</v>
      </c>
      <c r="B200" s="16" t="s">
        <v>44</v>
      </c>
      <c r="C200" s="17">
        <v>2429.67</v>
      </c>
      <c r="D200" s="17">
        <v>0</v>
      </c>
      <c r="E200" s="17">
        <f>E201</f>
        <v>134100.51999999999</v>
      </c>
      <c r="F200" s="17">
        <f t="shared" si="24"/>
        <v>5519.2894508307709</v>
      </c>
      <c r="G200" s="17">
        <v>0</v>
      </c>
    </row>
    <row r="201" spans="1:7" s="5" customFormat="1" ht="76.150000000000006" customHeight="1" x14ac:dyDescent="0.25">
      <c r="A201" s="70">
        <v>3861</v>
      </c>
      <c r="B201" s="193" t="s">
        <v>426</v>
      </c>
      <c r="C201" s="74">
        <v>2429.67</v>
      </c>
      <c r="D201" s="74">
        <v>0</v>
      </c>
      <c r="E201" s="74">
        <v>134100.51999999999</v>
      </c>
      <c r="F201" s="74">
        <f t="shared" si="24"/>
        <v>5519.2894508307709</v>
      </c>
      <c r="G201" s="190">
        <v>0</v>
      </c>
    </row>
    <row r="202" spans="1:7" s="5" customFormat="1" x14ac:dyDescent="0.25">
      <c r="A202" s="70">
        <v>3864</v>
      </c>
      <c r="B202" s="193" t="s">
        <v>425</v>
      </c>
      <c r="C202" s="74">
        <v>0</v>
      </c>
      <c r="D202" s="74">
        <v>0</v>
      </c>
      <c r="E202" s="74">
        <v>0</v>
      </c>
      <c r="F202" s="74">
        <v>0</v>
      </c>
      <c r="G202" s="190">
        <v>0</v>
      </c>
    </row>
    <row r="203" spans="1:7" x14ac:dyDescent="0.25">
      <c r="A203" s="128">
        <v>4</v>
      </c>
      <c r="B203" s="16" t="s">
        <v>3</v>
      </c>
      <c r="C203" s="17">
        <v>1477451.62</v>
      </c>
      <c r="D203" s="17">
        <v>2376000</v>
      </c>
      <c r="E203" s="19">
        <v>311460.93</v>
      </c>
      <c r="F203" s="17">
        <f t="shared" si="24"/>
        <v>21.080956275238304</v>
      </c>
      <c r="G203" s="17">
        <f t="shared" si="25"/>
        <v>13.108624999999998</v>
      </c>
    </row>
    <row r="204" spans="1:7" x14ac:dyDescent="0.25">
      <c r="A204" s="22">
        <v>41</v>
      </c>
      <c r="B204" s="23" t="s">
        <v>53</v>
      </c>
      <c r="C204" s="19">
        <v>0</v>
      </c>
      <c r="D204" s="19">
        <v>0</v>
      </c>
      <c r="E204" s="19">
        <v>0</v>
      </c>
      <c r="F204" s="17">
        <v>0</v>
      </c>
      <c r="G204" s="17">
        <v>0</v>
      </c>
    </row>
    <row r="205" spans="1:7" s="73" customFormat="1" x14ac:dyDescent="0.25">
      <c r="A205" s="83">
        <v>411</v>
      </c>
      <c r="B205" s="84" t="s">
        <v>54</v>
      </c>
      <c r="C205" s="1">
        <v>0</v>
      </c>
      <c r="D205" s="1">
        <v>0</v>
      </c>
      <c r="E205" s="1">
        <v>0</v>
      </c>
      <c r="F205" s="74">
        <v>0</v>
      </c>
      <c r="G205" s="190">
        <v>0</v>
      </c>
    </row>
    <row r="206" spans="1:7" s="73" customFormat="1" x14ac:dyDescent="0.25">
      <c r="A206" s="83">
        <v>4111</v>
      </c>
      <c r="B206" s="84" t="s">
        <v>400</v>
      </c>
      <c r="C206" s="72">
        <v>0</v>
      </c>
      <c r="D206" s="72">
        <v>0</v>
      </c>
      <c r="E206" s="72">
        <v>0</v>
      </c>
      <c r="F206" s="74">
        <v>0</v>
      </c>
      <c r="G206" s="190">
        <v>0</v>
      </c>
    </row>
    <row r="207" spans="1:7" s="73" customFormat="1" x14ac:dyDescent="0.25">
      <c r="A207" s="20">
        <v>42</v>
      </c>
      <c r="B207" s="21" t="s">
        <v>36</v>
      </c>
      <c r="C207" s="19">
        <v>1477451.62</v>
      </c>
      <c r="D207" s="19">
        <v>2314000</v>
      </c>
      <c r="E207" s="19">
        <v>311460.93</v>
      </c>
      <c r="F207" s="17">
        <f t="shared" si="24"/>
        <v>21.080956275238304</v>
      </c>
      <c r="G207" s="17">
        <f t="shared" si="25"/>
        <v>13.45985004321521</v>
      </c>
    </row>
    <row r="208" spans="1:7" s="73" customFormat="1" x14ac:dyDescent="0.25">
      <c r="A208" s="15">
        <v>421</v>
      </c>
      <c r="B208" s="16" t="s">
        <v>32</v>
      </c>
      <c r="C208" s="17">
        <v>1456944.9200000002</v>
      </c>
      <c r="D208" s="17">
        <v>0</v>
      </c>
      <c r="E208" s="17">
        <v>250884.67</v>
      </c>
      <c r="F208" s="17">
        <f t="shared" si="24"/>
        <v>17.219914531841052</v>
      </c>
      <c r="G208" s="17">
        <v>0</v>
      </c>
    </row>
    <row r="209" spans="1:85" s="73" customFormat="1" x14ac:dyDescent="0.25">
      <c r="A209" s="192">
        <v>4212</v>
      </c>
      <c r="B209" s="193" t="s">
        <v>424</v>
      </c>
      <c r="C209" s="194">
        <v>631311.51</v>
      </c>
      <c r="D209" s="194">
        <v>0</v>
      </c>
      <c r="E209" s="194">
        <v>117370.68</v>
      </c>
      <c r="F209" s="74">
        <f t="shared" si="24"/>
        <v>18.591563458109608</v>
      </c>
      <c r="G209" s="190">
        <v>0</v>
      </c>
    </row>
    <row r="210" spans="1:85" s="73" customFormat="1" x14ac:dyDescent="0.25">
      <c r="A210" s="192">
        <v>4213</v>
      </c>
      <c r="B210" s="193" t="s">
        <v>423</v>
      </c>
      <c r="C210" s="194">
        <v>731620.86</v>
      </c>
      <c r="D210" s="194">
        <v>0</v>
      </c>
      <c r="E210" s="194">
        <v>129313.99</v>
      </c>
      <c r="F210" s="74">
        <f t="shared" si="24"/>
        <v>17.675000409365037</v>
      </c>
      <c r="G210" s="190">
        <v>0</v>
      </c>
    </row>
    <row r="211" spans="1:85" s="73" customFormat="1" x14ac:dyDescent="0.25">
      <c r="A211" s="192">
        <v>4214</v>
      </c>
      <c r="B211" s="193" t="s">
        <v>422</v>
      </c>
      <c r="C211" s="194">
        <v>94012.549999999988</v>
      </c>
      <c r="D211" s="194">
        <v>0</v>
      </c>
      <c r="E211" s="194">
        <v>4200</v>
      </c>
      <c r="F211" s="74">
        <f t="shared" si="24"/>
        <v>4.4674886491218464</v>
      </c>
      <c r="G211" s="190">
        <v>0</v>
      </c>
    </row>
    <row r="212" spans="1:85" s="73" customFormat="1" x14ac:dyDescent="0.25">
      <c r="A212" s="15">
        <v>422</v>
      </c>
      <c r="B212" s="16" t="s">
        <v>3</v>
      </c>
      <c r="C212" s="17">
        <v>5381.7</v>
      </c>
      <c r="D212" s="17">
        <v>0</v>
      </c>
      <c r="E212" s="17">
        <v>5701.26</v>
      </c>
      <c r="F212" s="17">
        <f t="shared" si="24"/>
        <v>105.93790066335917</v>
      </c>
      <c r="G212" s="17">
        <v>0</v>
      </c>
    </row>
    <row r="213" spans="1:85" s="73" customFormat="1" x14ac:dyDescent="0.25">
      <c r="A213" s="192">
        <v>4221</v>
      </c>
      <c r="B213" s="193" t="s">
        <v>421</v>
      </c>
      <c r="C213" s="194">
        <v>1169.7</v>
      </c>
      <c r="D213" s="194">
        <v>0</v>
      </c>
      <c r="E213" s="194">
        <v>3667.76</v>
      </c>
      <c r="F213" s="74">
        <f t="shared" si="24"/>
        <v>313.56416175087628</v>
      </c>
      <c r="G213" s="190">
        <v>0</v>
      </c>
    </row>
    <row r="214" spans="1:85" s="73" customFormat="1" x14ac:dyDescent="0.25">
      <c r="A214" s="192">
        <v>4227</v>
      </c>
      <c r="B214" s="193" t="s">
        <v>420</v>
      </c>
      <c r="C214" s="194">
        <v>4212</v>
      </c>
      <c r="D214" s="194">
        <v>0</v>
      </c>
      <c r="E214" s="194">
        <v>2033.5</v>
      </c>
      <c r="F214" s="74">
        <f t="shared" si="24"/>
        <v>48.278727445394111</v>
      </c>
      <c r="G214" s="190">
        <v>0</v>
      </c>
    </row>
    <row r="215" spans="1:85" s="3" customFormat="1" x14ac:dyDescent="0.25">
      <c r="A215" s="15">
        <v>423</v>
      </c>
      <c r="B215" s="16" t="s">
        <v>388</v>
      </c>
      <c r="C215" s="17">
        <v>0</v>
      </c>
      <c r="D215" s="194">
        <v>0</v>
      </c>
      <c r="E215" s="17">
        <v>0</v>
      </c>
      <c r="F215" s="17">
        <v>0</v>
      </c>
      <c r="G215" s="17">
        <v>0</v>
      </c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  <c r="AA215" s="73"/>
      <c r="AB215" s="73"/>
      <c r="AC215" s="73"/>
      <c r="AD215" s="73"/>
      <c r="AE215" s="73"/>
      <c r="AF215" s="73"/>
      <c r="AG215" s="73"/>
      <c r="AH215" s="73"/>
      <c r="AI215" s="73"/>
      <c r="AJ215" s="73"/>
      <c r="AK215" s="73"/>
      <c r="AL215" s="73"/>
      <c r="AM215" s="73"/>
      <c r="AN215" s="73"/>
      <c r="AO215" s="73"/>
      <c r="AP215" s="73"/>
      <c r="AQ215" s="73"/>
      <c r="AR215" s="73"/>
      <c r="AS215" s="73"/>
      <c r="AT215" s="73"/>
      <c r="AU215" s="73"/>
      <c r="AV215" s="73"/>
      <c r="AW215" s="73"/>
      <c r="AX215" s="73"/>
      <c r="AY215" s="73"/>
      <c r="AZ215" s="73"/>
      <c r="BA215" s="73"/>
      <c r="BB215" s="73"/>
      <c r="BC215" s="73"/>
      <c r="BD215" s="73"/>
      <c r="BE215" s="73"/>
      <c r="BF215" s="73"/>
      <c r="BG215" s="73"/>
      <c r="BH215" s="73"/>
      <c r="BI215" s="73"/>
      <c r="BJ215" s="73"/>
      <c r="BK215" s="73"/>
      <c r="BL215" s="73"/>
      <c r="BM215" s="73"/>
      <c r="BN215" s="73"/>
      <c r="BO215" s="73"/>
      <c r="BP215" s="73"/>
      <c r="BQ215" s="73"/>
      <c r="BR215" s="73"/>
      <c r="BS215" s="73"/>
      <c r="BT215" s="73"/>
      <c r="BU215" s="73"/>
      <c r="BV215" s="73"/>
      <c r="BW215" s="73"/>
      <c r="BX215" s="73"/>
      <c r="BY215" s="73"/>
      <c r="BZ215" s="73"/>
      <c r="CA215" s="73"/>
      <c r="CB215" s="73"/>
      <c r="CC215" s="73"/>
      <c r="CD215" s="73"/>
      <c r="CE215" s="73"/>
      <c r="CF215" s="73"/>
      <c r="CG215" s="73"/>
    </row>
    <row r="216" spans="1:85" s="73" customFormat="1" x14ac:dyDescent="0.25">
      <c r="A216" s="209">
        <v>4231</v>
      </c>
      <c r="B216" s="206" t="s">
        <v>460</v>
      </c>
      <c r="C216" s="208">
        <v>0</v>
      </c>
      <c r="D216" s="194">
        <v>0</v>
      </c>
      <c r="E216" s="208">
        <v>0</v>
      </c>
      <c r="F216" s="74">
        <v>0</v>
      </c>
      <c r="G216" s="190">
        <v>0</v>
      </c>
    </row>
    <row r="217" spans="1:85" s="24" customFormat="1" x14ac:dyDescent="0.25">
      <c r="A217" s="15">
        <v>426</v>
      </c>
      <c r="B217" s="16" t="s">
        <v>46</v>
      </c>
      <c r="C217" s="17">
        <v>15125</v>
      </c>
      <c r="D217" s="194">
        <v>0</v>
      </c>
      <c r="E217" s="17">
        <v>54875</v>
      </c>
      <c r="F217" s="17">
        <f t="shared" si="24"/>
        <v>362.80991735537191</v>
      </c>
      <c r="G217" s="17">
        <v>0</v>
      </c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  <c r="AZ217" s="77"/>
      <c r="BA217" s="77"/>
      <c r="BB217" s="77"/>
      <c r="BC217" s="77"/>
      <c r="BD217" s="77"/>
      <c r="BE217" s="77"/>
      <c r="BF217" s="77"/>
      <c r="BG217" s="77"/>
      <c r="BH217" s="77"/>
      <c r="BI217" s="77"/>
      <c r="BJ217" s="77"/>
      <c r="BK217" s="77"/>
      <c r="BL217" s="77"/>
      <c r="BM217" s="77"/>
      <c r="BN217" s="77"/>
      <c r="BO217" s="77"/>
      <c r="BP217" s="77"/>
      <c r="BQ217" s="77"/>
      <c r="BR217" s="77"/>
      <c r="BS217" s="77"/>
      <c r="BT217" s="77"/>
      <c r="BU217" s="77"/>
      <c r="BV217" s="77"/>
      <c r="BW217" s="77"/>
      <c r="BX217" s="77"/>
      <c r="BY217" s="77"/>
      <c r="BZ217" s="77"/>
      <c r="CA217" s="77"/>
      <c r="CB217" s="77"/>
      <c r="CC217" s="77"/>
      <c r="CD217" s="77"/>
      <c r="CE217" s="77"/>
      <c r="CF217" s="77"/>
      <c r="CG217" s="77"/>
    </row>
    <row r="218" spans="1:85" s="77" customFormat="1" x14ac:dyDescent="0.25">
      <c r="A218" s="192">
        <v>4262</v>
      </c>
      <c r="B218" s="192" t="s">
        <v>419</v>
      </c>
      <c r="C218" s="194">
        <v>0</v>
      </c>
      <c r="D218" s="194">
        <v>0</v>
      </c>
      <c r="E218" s="208">
        <v>0</v>
      </c>
      <c r="F218" s="74">
        <v>0</v>
      </c>
      <c r="G218" s="190">
        <v>0</v>
      </c>
    </row>
    <row r="219" spans="1:85" s="77" customFormat="1" x14ac:dyDescent="0.25">
      <c r="A219" s="85">
        <v>4264</v>
      </c>
      <c r="B219" s="85" t="s">
        <v>418</v>
      </c>
      <c r="C219" s="207">
        <v>15125</v>
      </c>
      <c r="D219" s="194">
        <v>0</v>
      </c>
      <c r="E219" s="1">
        <v>54875</v>
      </c>
      <c r="F219" s="74">
        <f t="shared" si="24"/>
        <v>362.80991735537191</v>
      </c>
      <c r="G219" s="190">
        <v>0</v>
      </c>
    </row>
    <row r="220" spans="1:85" x14ac:dyDescent="0.25">
      <c r="A220" s="378"/>
      <c r="B220" s="378"/>
      <c r="C220" s="378"/>
      <c r="D220" s="378"/>
      <c r="E220" s="378"/>
      <c r="F220" s="378"/>
      <c r="G220" s="378"/>
    </row>
    <row r="221" spans="1:85" x14ac:dyDescent="0.25">
      <c r="A221" s="73"/>
      <c r="B221" s="111"/>
      <c r="C221" s="109" t="s">
        <v>474</v>
      </c>
      <c r="D221" s="75"/>
      <c r="E221" s="76"/>
      <c r="F221" s="75"/>
      <c r="G221" s="75"/>
    </row>
    <row r="222" spans="1:85" s="25" customFormat="1" x14ac:dyDescent="0.25">
      <c r="A222" s="73"/>
      <c r="B222" s="111"/>
      <c r="C222" s="202"/>
      <c r="D222" s="75"/>
      <c r="E222" s="76"/>
      <c r="F222" s="75"/>
      <c r="G222" s="75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</row>
    <row r="223" spans="1:85" s="3" customFormat="1" x14ac:dyDescent="0.25">
      <c r="A223" s="73"/>
      <c r="B223" s="383" t="s">
        <v>473</v>
      </c>
      <c r="C223" s="384"/>
      <c r="D223" s="384"/>
      <c r="E223" s="384"/>
      <c r="F223" s="384"/>
      <c r="G223" s="384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</row>
    <row r="224" spans="1:85" s="3" customFormat="1" x14ac:dyDescent="0.25">
      <c r="A224" s="73"/>
      <c r="B224" s="112"/>
      <c r="C224" s="112"/>
      <c r="D224" s="112"/>
      <c r="E224" s="112"/>
      <c r="F224" s="112"/>
      <c r="G224" s="112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</row>
    <row r="225" spans="1:85" s="3" customFormat="1" ht="30" x14ac:dyDescent="0.25">
      <c r="A225" s="107" t="s">
        <v>270</v>
      </c>
      <c r="B225" s="8" t="s">
        <v>271</v>
      </c>
      <c r="C225" s="10" t="s">
        <v>501</v>
      </c>
      <c r="D225" s="10" t="s">
        <v>498</v>
      </c>
      <c r="E225" s="10" t="s">
        <v>499</v>
      </c>
      <c r="F225" s="10" t="s">
        <v>397</v>
      </c>
      <c r="G225" s="181" t="s">
        <v>398</v>
      </c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</row>
    <row r="226" spans="1:85" s="25" customFormat="1" x14ac:dyDescent="0.25">
      <c r="A226" s="49"/>
      <c r="B226" s="114" t="s">
        <v>276</v>
      </c>
      <c r="C226" s="169">
        <v>1258358.24</v>
      </c>
      <c r="D226" s="169">
        <v>4820710.4000000004</v>
      </c>
      <c r="E226" s="169">
        <v>1265617.9199999999</v>
      </c>
      <c r="F226" s="17">
        <f t="shared" ref="F226:F249" si="26">E226/C226*100</f>
        <v>100.57691679278867</v>
      </c>
      <c r="G226" s="17">
        <f t="shared" ref="G226:G253" si="27">E226/D226*100</f>
        <v>26.253763760627475</v>
      </c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</row>
    <row r="227" spans="1:85" s="25" customFormat="1" x14ac:dyDescent="0.25">
      <c r="A227" s="49" t="s">
        <v>204</v>
      </c>
      <c r="B227" s="114" t="s">
        <v>272</v>
      </c>
      <c r="C227" s="169">
        <v>311847.20000000007</v>
      </c>
      <c r="D227" s="169">
        <v>894233.4</v>
      </c>
      <c r="E227" s="169">
        <v>512381.4</v>
      </c>
      <c r="F227" s="17">
        <f t="shared" si="26"/>
        <v>164.30527514757225</v>
      </c>
      <c r="G227" s="17">
        <f t="shared" si="27"/>
        <v>57.298396593104215</v>
      </c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</row>
    <row r="228" spans="1:85" s="25" customFormat="1" x14ac:dyDescent="0.25">
      <c r="A228" s="49"/>
      <c r="B228" s="322" t="s">
        <v>585</v>
      </c>
      <c r="C228" s="168">
        <v>311847.20000000007</v>
      </c>
      <c r="D228" s="168">
        <v>894233.4</v>
      </c>
      <c r="E228" s="168">
        <v>512381.4</v>
      </c>
      <c r="F228" s="74">
        <f t="shared" si="26"/>
        <v>164.30527514757225</v>
      </c>
      <c r="G228" s="190">
        <f t="shared" si="27"/>
        <v>57.298396593104215</v>
      </c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</row>
    <row r="229" spans="1:85" s="25" customFormat="1" x14ac:dyDescent="0.25">
      <c r="A229" s="49" t="s">
        <v>214</v>
      </c>
      <c r="B229" s="114" t="s">
        <v>273</v>
      </c>
      <c r="C229" s="169">
        <v>138195.47</v>
      </c>
      <c r="D229" s="169">
        <v>321150</v>
      </c>
      <c r="E229" s="169">
        <v>39345.26</v>
      </c>
      <c r="F229" s="17">
        <f t="shared" si="26"/>
        <v>28.470730625251324</v>
      </c>
      <c r="G229" s="17">
        <f t="shared" si="27"/>
        <v>12.25136540557372</v>
      </c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</row>
    <row r="230" spans="1:85" s="25" customFormat="1" x14ac:dyDescent="0.25">
      <c r="A230" s="49"/>
      <c r="B230" s="322" t="s">
        <v>586</v>
      </c>
      <c r="C230" s="168">
        <v>0</v>
      </c>
      <c r="D230" s="168">
        <v>31000</v>
      </c>
      <c r="E230" s="168">
        <v>21981.09</v>
      </c>
      <c r="F230" s="74">
        <v>0</v>
      </c>
      <c r="G230" s="190">
        <f t="shared" si="27"/>
        <v>70.906741935483879</v>
      </c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</row>
    <row r="231" spans="1:85" s="25" customFormat="1" x14ac:dyDescent="0.25">
      <c r="A231" s="49"/>
      <c r="B231" s="344" t="s">
        <v>625</v>
      </c>
      <c r="C231" s="168">
        <v>0</v>
      </c>
      <c r="D231" s="168">
        <v>10</v>
      </c>
      <c r="E231" s="168">
        <v>0</v>
      </c>
      <c r="F231" s="74">
        <v>0</v>
      </c>
      <c r="G231" s="190">
        <f t="shared" si="27"/>
        <v>0</v>
      </c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</row>
    <row r="232" spans="1:85" s="25" customFormat="1" x14ac:dyDescent="0.25">
      <c r="A232" s="49"/>
      <c r="B232" s="322" t="s">
        <v>587</v>
      </c>
      <c r="C232" s="168">
        <v>0</v>
      </c>
      <c r="D232" s="168">
        <v>290140</v>
      </c>
      <c r="E232" s="168">
        <v>17364.169999999998</v>
      </c>
      <c r="F232" s="74">
        <v>0</v>
      </c>
      <c r="G232" s="190">
        <f t="shared" si="27"/>
        <v>5.984755635210588</v>
      </c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</row>
    <row r="233" spans="1:85" s="25" customFormat="1" x14ac:dyDescent="0.25">
      <c r="A233" s="49" t="s">
        <v>217</v>
      </c>
      <c r="B233" s="114" t="s">
        <v>274</v>
      </c>
      <c r="C233" s="169">
        <v>806315.57</v>
      </c>
      <c r="D233" s="169">
        <v>2643327</v>
      </c>
      <c r="E233" s="169">
        <v>688946.26</v>
      </c>
      <c r="F233" s="17">
        <f t="shared" si="26"/>
        <v>85.443750019610818</v>
      </c>
      <c r="G233" s="17">
        <f t="shared" si="27"/>
        <v>26.063603178872686</v>
      </c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</row>
    <row r="234" spans="1:85" s="25" customFormat="1" x14ac:dyDescent="0.25">
      <c r="A234" s="49"/>
      <c r="B234" s="322" t="s">
        <v>588</v>
      </c>
      <c r="C234" s="168">
        <v>806315.57</v>
      </c>
      <c r="D234" s="168">
        <v>834888</v>
      </c>
      <c r="E234" s="168">
        <v>292232.62</v>
      </c>
      <c r="F234" s="74">
        <f t="shared" si="26"/>
        <v>36.242958820700935</v>
      </c>
      <c r="G234" s="190">
        <f t="shared" si="27"/>
        <v>35.002613524209238</v>
      </c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</row>
    <row r="235" spans="1:85" s="25" customFormat="1" x14ac:dyDescent="0.25">
      <c r="A235" s="49"/>
      <c r="B235" s="344" t="s">
        <v>626</v>
      </c>
      <c r="C235" s="168">
        <v>0</v>
      </c>
      <c r="D235" s="168">
        <v>1580019</v>
      </c>
      <c r="E235" s="168">
        <v>394404.74</v>
      </c>
      <c r="F235" s="74">
        <v>0</v>
      </c>
      <c r="G235" s="190">
        <f t="shared" si="27"/>
        <v>24.962025140204009</v>
      </c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</row>
    <row r="236" spans="1:85" s="25" customFormat="1" x14ac:dyDescent="0.25">
      <c r="A236" s="49"/>
      <c r="B236" s="322" t="s">
        <v>589</v>
      </c>
      <c r="C236" s="168">
        <v>0</v>
      </c>
      <c r="D236" s="168">
        <v>228420</v>
      </c>
      <c r="E236" s="168">
        <v>2308.9</v>
      </c>
      <c r="F236" s="74">
        <v>0</v>
      </c>
      <c r="G236" s="190">
        <f t="shared" si="27"/>
        <v>1.0108134138867</v>
      </c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</row>
    <row r="237" spans="1:85" s="25" customFormat="1" x14ac:dyDescent="0.25">
      <c r="A237" s="49" t="s">
        <v>223</v>
      </c>
      <c r="B237" s="114" t="s">
        <v>275</v>
      </c>
      <c r="C237" s="169">
        <v>0</v>
      </c>
      <c r="D237" s="169">
        <v>0</v>
      </c>
      <c r="E237" s="169">
        <v>0</v>
      </c>
      <c r="F237" s="17">
        <v>0</v>
      </c>
      <c r="G237" s="17">
        <v>0</v>
      </c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</row>
    <row r="238" spans="1:85" s="25" customFormat="1" x14ac:dyDescent="0.25">
      <c r="A238" s="49"/>
      <c r="B238" s="130" t="s">
        <v>304</v>
      </c>
      <c r="C238" s="168">
        <v>0</v>
      </c>
      <c r="D238" s="168">
        <v>0</v>
      </c>
      <c r="E238" s="168">
        <v>0</v>
      </c>
      <c r="F238" s="74">
        <v>0</v>
      </c>
      <c r="G238" s="190">
        <v>0</v>
      </c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</row>
    <row r="239" spans="1:85" s="25" customFormat="1" x14ac:dyDescent="0.25">
      <c r="A239" s="49" t="s">
        <v>234</v>
      </c>
      <c r="B239" s="114" t="s">
        <v>278</v>
      </c>
      <c r="C239" s="169">
        <v>2000</v>
      </c>
      <c r="D239" s="345">
        <v>60000</v>
      </c>
      <c r="E239" s="169">
        <v>24945.5</v>
      </c>
      <c r="F239" s="17">
        <v>0</v>
      </c>
      <c r="G239" s="17">
        <f t="shared" si="27"/>
        <v>41.575833333333335</v>
      </c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</row>
    <row r="240" spans="1:85" s="25" customFormat="1" x14ac:dyDescent="0.25">
      <c r="A240" s="49"/>
      <c r="B240" s="344" t="s">
        <v>627</v>
      </c>
      <c r="C240" s="168">
        <v>2000</v>
      </c>
      <c r="D240" s="346">
        <v>60000</v>
      </c>
      <c r="E240" s="168">
        <v>24945.5</v>
      </c>
      <c r="F240" s="74">
        <v>0</v>
      </c>
      <c r="G240" s="190">
        <f t="shared" si="27"/>
        <v>41.575833333333335</v>
      </c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</row>
    <row r="241" spans="1:7" s="161" customFormat="1" ht="17.25" customHeight="1" x14ac:dyDescent="0.25">
      <c r="A241" s="49"/>
      <c r="B241" s="114"/>
      <c r="C241" s="168"/>
      <c r="D241" s="172"/>
      <c r="E241" s="172"/>
      <c r="F241" s="74"/>
      <c r="G241" s="190"/>
    </row>
    <row r="242" spans="1:7" x14ac:dyDescent="0.25">
      <c r="A242" s="159"/>
      <c r="B242" s="160" t="s">
        <v>277</v>
      </c>
      <c r="C242" s="170">
        <v>2119785.04</v>
      </c>
      <c r="D242" s="170">
        <v>4607269.4800000004</v>
      </c>
      <c r="E242" s="170">
        <v>1115608.8600000001</v>
      </c>
      <c r="F242" s="17">
        <f t="shared" si="26"/>
        <v>52.628395754694083</v>
      </c>
      <c r="G242" s="17">
        <f t="shared" si="27"/>
        <v>24.214100452400714</v>
      </c>
    </row>
    <row r="243" spans="1:7" x14ac:dyDescent="0.25">
      <c r="A243" s="49" t="s">
        <v>204</v>
      </c>
      <c r="B243" s="114" t="s">
        <v>272</v>
      </c>
      <c r="C243" s="169">
        <v>913801.59000000008</v>
      </c>
      <c r="D243" s="169">
        <v>999233.48</v>
      </c>
      <c r="E243" s="169">
        <v>827773.43999999994</v>
      </c>
      <c r="F243" s="17">
        <f t="shared" si="26"/>
        <v>90.585686111577019</v>
      </c>
      <c r="G243" s="17">
        <f t="shared" si="27"/>
        <v>82.840843163101368</v>
      </c>
    </row>
    <row r="244" spans="1:7" ht="14.45" customHeight="1" x14ac:dyDescent="0.25">
      <c r="A244" s="113"/>
      <c r="B244" s="344" t="s">
        <v>585</v>
      </c>
      <c r="C244" s="168">
        <v>913801.59000000008</v>
      </c>
      <c r="D244" s="168">
        <v>999233.48</v>
      </c>
      <c r="E244" s="168">
        <v>1009672.84</v>
      </c>
      <c r="F244" s="74">
        <f t="shared" si="26"/>
        <v>110.49147331862268</v>
      </c>
      <c r="G244" s="190">
        <f t="shared" si="27"/>
        <v>101.04473681166087</v>
      </c>
    </row>
    <row r="245" spans="1:7" ht="14.45" customHeight="1" x14ac:dyDescent="0.25">
      <c r="A245" s="49" t="s">
        <v>214</v>
      </c>
      <c r="B245" s="114" t="s">
        <v>273</v>
      </c>
      <c r="C245" s="169">
        <v>89221.02999999997</v>
      </c>
      <c r="D245" s="169">
        <v>235090</v>
      </c>
      <c r="E245" s="169">
        <f>E229</f>
        <v>39345.26</v>
      </c>
      <c r="F245" s="17">
        <f t="shared" si="26"/>
        <v>44.098639076459904</v>
      </c>
      <c r="G245" s="17">
        <f t="shared" si="27"/>
        <v>16.736254200518953</v>
      </c>
    </row>
    <row r="246" spans="1:7" s="3" customFormat="1" ht="14.45" customHeight="1" x14ac:dyDescent="0.25">
      <c r="A246" s="49"/>
      <c r="B246" s="322" t="s">
        <v>586</v>
      </c>
      <c r="C246" s="168">
        <v>0</v>
      </c>
      <c r="D246" s="168">
        <v>31000</v>
      </c>
      <c r="E246" s="168">
        <f>E230</f>
        <v>21981.09</v>
      </c>
      <c r="F246" s="74">
        <v>0</v>
      </c>
      <c r="G246" s="190">
        <f t="shared" ref="G246:G248" si="28">E246/D246*100</f>
        <v>70.906741935483879</v>
      </c>
    </row>
    <row r="247" spans="1:7" s="3" customFormat="1" ht="14.45" customHeight="1" x14ac:dyDescent="0.25">
      <c r="A247" s="49"/>
      <c r="B247" s="344" t="s">
        <v>625</v>
      </c>
      <c r="C247" s="168">
        <v>0</v>
      </c>
      <c r="D247" s="168">
        <v>10</v>
      </c>
      <c r="E247" s="168">
        <v>0</v>
      </c>
      <c r="F247" s="74">
        <v>0</v>
      </c>
      <c r="G247" s="190">
        <f t="shared" si="28"/>
        <v>0</v>
      </c>
    </row>
    <row r="248" spans="1:7" s="3" customFormat="1" ht="14.45" customHeight="1" x14ac:dyDescent="0.25">
      <c r="A248" s="49"/>
      <c r="B248" s="322" t="s">
        <v>587</v>
      </c>
      <c r="C248" s="168">
        <v>0</v>
      </c>
      <c r="D248" s="168">
        <v>204080</v>
      </c>
      <c r="E248" s="168">
        <v>17364.169999999998</v>
      </c>
      <c r="F248" s="74">
        <v>0</v>
      </c>
      <c r="G248" s="190">
        <f t="shared" si="28"/>
        <v>8.5085113680909448</v>
      </c>
    </row>
    <row r="249" spans="1:7" s="3" customFormat="1" ht="14.45" customHeight="1" x14ac:dyDescent="0.25">
      <c r="A249" s="49" t="s">
        <v>217</v>
      </c>
      <c r="B249" s="114" t="s">
        <v>274</v>
      </c>
      <c r="C249" s="169">
        <v>1116762.4200000002</v>
      </c>
      <c r="D249" s="169">
        <v>2643327</v>
      </c>
      <c r="E249" s="169">
        <f>E252+E251+E250</f>
        <v>248490.15999999997</v>
      </c>
      <c r="F249" s="17">
        <f t="shared" si="26"/>
        <v>22.250942147569752</v>
      </c>
      <c r="G249" s="17">
        <f t="shared" si="27"/>
        <v>9.4006590936346495</v>
      </c>
    </row>
    <row r="250" spans="1:7" s="3" customFormat="1" ht="14.45" customHeight="1" x14ac:dyDescent="0.25">
      <c r="A250" s="49"/>
      <c r="B250" s="322" t="s">
        <v>588</v>
      </c>
      <c r="C250" s="168">
        <v>806315.57</v>
      </c>
      <c r="D250" s="168">
        <v>834888</v>
      </c>
      <c r="E250" s="168">
        <v>139600.51999999999</v>
      </c>
      <c r="F250" s="74">
        <f t="shared" ref="F250" si="29">E250/C250*100</f>
        <v>17.313385130340471</v>
      </c>
      <c r="G250" s="190">
        <f t="shared" ref="G250:G252" si="30">E250/D250*100</f>
        <v>16.720867948754801</v>
      </c>
    </row>
    <row r="251" spans="1:7" s="3" customFormat="1" ht="14.45" customHeight="1" x14ac:dyDescent="0.25">
      <c r="A251" s="49"/>
      <c r="B251" s="344" t="s">
        <v>589</v>
      </c>
      <c r="C251" s="168">
        <v>0</v>
      </c>
      <c r="D251" s="168">
        <v>228420</v>
      </c>
      <c r="E251" s="168">
        <v>19043.75</v>
      </c>
      <c r="F251" s="74">
        <v>0</v>
      </c>
      <c r="G251" s="190">
        <f t="shared" si="30"/>
        <v>8.3371639961474475</v>
      </c>
    </row>
    <row r="252" spans="1:7" s="3" customFormat="1" ht="14.45" customHeight="1" x14ac:dyDescent="0.25">
      <c r="A252" s="49"/>
      <c r="B252" s="344" t="s">
        <v>628</v>
      </c>
      <c r="C252" s="168">
        <v>0</v>
      </c>
      <c r="D252" s="168">
        <v>1580019</v>
      </c>
      <c r="E252" s="168">
        <v>89845.89</v>
      </c>
      <c r="F252" s="74">
        <v>0</v>
      </c>
      <c r="G252" s="190">
        <f t="shared" si="30"/>
        <v>5.6863803536539752</v>
      </c>
    </row>
    <row r="253" spans="1:7" s="3" customFormat="1" ht="14.45" customHeight="1" x14ac:dyDescent="0.25">
      <c r="A253" s="49" t="s">
        <v>234</v>
      </c>
      <c r="B253" s="114" t="s">
        <v>278</v>
      </c>
      <c r="C253" s="169">
        <v>0</v>
      </c>
      <c r="D253" s="169">
        <v>60000</v>
      </c>
      <c r="E253" s="169">
        <v>0</v>
      </c>
      <c r="F253" s="17">
        <v>0</v>
      </c>
      <c r="G253" s="17">
        <f t="shared" si="27"/>
        <v>0</v>
      </c>
    </row>
    <row r="254" spans="1:7" s="3" customFormat="1" ht="14.45" customHeight="1" x14ac:dyDescent="0.25">
      <c r="A254" s="49"/>
      <c r="B254" s="344" t="s">
        <v>627</v>
      </c>
      <c r="C254" s="168">
        <v>2000</v>
      </c>
      <c r="D254" s="346">
        <v>60000</v>
      </c>
      <c r="E254" s="168">
        <v>0</v>
      </c>
      <c r="F254" s="74">
        <v>0</v>
      </c>
      <c r="G254" s="190">
        <f t="shared" ref="G254" si="31">E254/D254*100</f>
        <v>0</v>
      </c>
    </row>
    <row r="255" spans="1:7" s="3" customFormat="1" ht="14.45" customHeight="1" x14ac:dyDescent="0.25">
      <c r="A255" s="30"/>
      <c r="B255" s="140"/>
      <c r="C255" s="141"/>
      <c r="D255" s="142"/>
      <c r="E255" s="142"/>
      <c r="F255" s="142"/>
      <c r="G255" s="142"/>
    </row>
    <row r="256" spans="1:7" s="3" customFormat="1" ht="14.45" customHeight="1" x14ac:dyDescent="0.25">
      <c r="A256" s="30"/>
      <c r="B256" s="140"/>
      <c r="C256" s="141"/>
      <c r="D256" s="142"/>
      <c r="E256" s="142"/>
      <c r="F256" s="142"/>
      <c r="G256" s="142"/>
    </row>
    <row r="257" spans="1:7" s="3" customFormat="1" ht="14.45" customHeight="1" x14ac:dyDescent="0.25">
      <c r="A257" s="385" t="s">
        <v>353</v>
      </c>
      <c r="B257" s="385"/>
      <c r="C257" s="385"/>
      <c r="D257" s="385"/>
      <c r="E257" s="385"/>
      <c r="F257" s="385"/>
      <c r="G257" s="385"/>
    </row>
    <row r="258" spans="1:7" s="60" customFormat="1" ht="14.45" customHeight="1" x14ac:dyDescent="0.25">
      <c r="A258" s="30"/>
      <c r="B258" s="115"/>
      <c r="C258" s="75"/>
      <c r="D258" s="75"/>
      <c r="E258" s="76"/>
      <c r="F258" s="75"/>
      <c r="G258" s="75"/>
    </row>
    <row r="259" spans="1:7" s="3" customFormat="1" ht="14.45" customHeight="1" x14ac:dyDescent="0.25">
      <c r="A259" s="73"/>
      <c r="B259" s="381" t="s">
        <v>475</v>
      </c>
      <c r="C259" s="382"/>
      <c r="D259" s="382"/>
      <c r="E259" s="382"/>
      <c r="F259" s="382"/>
      <c r="G259" s="382"/>
    </row>
    <row r="260" spans="1:7" ht="14.45" customHeight="1" x14ac:dyDescent="0.25">
      <c r="A260" s="73"/>
      <c r="B260" s="102"/>
      <c r="C260" s="102"/>
      <c r="D260" s="102"/>
      <c r="E260" s="102"/>
      <c r="F260" s="102"/>
      <c r="G260" s="102"/>
    </row>
    <row r="261" spans="1:7" s="3" customFormat="1" ht="14.45" customHeight="1" x14ac:dyDescent="0.25">
      <c r="A261" s="18" t="s">
        <v>305</v>
      </c>
      <c r="B261" s="8" t="s">
        <v>306</v>
      </c>
      <c r="C261" s="10" t="s">
        <v>501</v>
      </c>
      <c r="D261" s="10" t="s">
        <v>498</v>
      </c>
      <c r="E261" s="10" t="s">
        <v>499</v>
      </c>
      <c r="F261" s="10" t="s">
        <v>397</v>
      </c>
      <c r="G261" s="181" t="s">
        <v>398</v>
      </c>
    </row>
    <row r="262" spans="1:7" ht="14.45" customHeight="1" x14ac:dyDescent="0.25">
      <c r="A262" s="110"/>
      <c r="B262" s="106" t="s">
        <v>16</v>
      </c>
      <c r="C262" s="17">
        <v>2119785.0399999996</v>
      </c>
      <c r="D262" s="17">
        <v>4607269.4800000004</v>
      </c>
      <c r="E262" s="17">
        <v>1115608.8600000001</v>
      </c>
      <c r="F262" s="17">
        <f t="shared" ref="F262:F295" si="32">E262/C262*100</f>
        <v>52.62839575469409</v>
      </c>
      <c r="G262" s="17">
        <f t="shared" ref="G262:G295" si="33">E262/D262*100</f>
        <v>24.214100452400714</v>
      </c>
    </row>
    <row r="263" spans="1:7" s="3" customFormat="1" ht="14.45" customHeight="1" x14ac:dyDescent="0.25">
      <c r="A263" s="108" t="s">
        <v>204</v>
      </c>
      <c r="B263" s="107" t="s">
        <v>202</v>
      </c>
      <c r="C263" s="17">
        <v>229841.17999999996</v>
      </c>
      <c r="D263" s="17">
        <v>1543450.48</v>
      </c>
      <c r="E263" s="17">
        <f>E264</f>
        <v>384588.6</v>
      </c>
      <c r="F263" s="17">
        <f t="shared" si="32"/>
        <v>167.32797838925123</v>
      </c>
      <c r="G263" s="17">
        <f t="shared" si="33"/>
        <v>24.917456373462656</v>
      </c>
    </row>
    <row r="264" spans="1:7" ht="14.45" customHeight="1" x14ac:dyDescent="0.25">
      <c r="A264" s="104" t="s">
        <v>205</v>
      </c>
      <c r="B264" s="103" t="s">
        <v>203</v>
      </c>
      <c r="C264" s="74">
        <v>229841.17999999996</v>
      </c>
      <c r="D264" s="74">
        <v>1543450.48</v>
      </c>
      <c r="E264" s="74">
        <v>384588.6</v>
      </c>
      <c r="F264" s="74">
        <f t="shared" si="32"/>
        <v>167.32797838925123</v>
      </c>
      <c r="G264" s="190">
        <f t="shared" si="33"/>
        <v>24.917456373462656</v>
      </c>
    </row>
    <row r="265" spans="1:7" s="3" customFormat="1" ht="14.45" customHeight="1" x14ac:dyDescent="0.25">
      <c r="A265" s="49" t="s">
        <v>206</v>
      </c>
      <c r="B265" s="107" t="s">
        <v>207</v>
      </c>
      <c r="C265" s="17">
        <v>0</v>
      </c>
      <c r="D265" s="17">
        <v>850</v>
      </c>
      <c r="E265" s="17">
        <f>E266</f>
        <v>850</v>
      </c>
      <c r="F265" s="17">
        <v>0</v>
      </c>
      <c r="G265" s="17">
        <f t="shared" si="33"/>
        <v>100</v>
      </c>
    </row>
    <row r="266" spans="1:7" ht="14.45" customHeight="1" x14ac:dyDescent="0.25">
      <c r="A266" s="104" t="s">
        <v>208</v>
      </c>
      <c r="B266" s="105" t="s">
        <v>209</v>
      </c>
      <c r="C266" s="74">
        <v>0</v>
      </c>
      <c r="D266" s="74">
        <v>850</v>
      </c>
      <c r="E266" s="74">
        <v>850</v>
      </c>
      <c r="F266" s="74">
        <v>0</v>
      </c>
      <c r="G266" s="190">
        <f t="shared" si="33"/>
        <v>100</v>
      </c>
    </row>
    <row r="267" spans="1:7" s="3" customFormat="1" ht="14.45" customHeight="1" x14ac:dyDescent="0.25">
      <c r="A267" s="49" t="s">
        <v>210</v>
      </c>
      <c r="B267" s="107" t="s">
        <v>211</v>
      </c>
      <c r="C267" s="17">
        <v>55000</v>
      </c>
      <c r="D267" s="17">
        <v>60000</v>
      </c>
      <c r="E267" s="17">
        <f>E268</f>
        <v>30000</v>
      </c>
      <c r="F267" s="17">
        <f t="shared" si="32"/>
        <v>54.54545454545454</v>
      </c>
      <c r="G267" s="17">
        <f t="shared" si="33"/>
        <v>50</v>
      </c>
    </row>
    <row r="268" spans="1:7" ht="14.45" customHeight="1" x14ac:dyDescent="0.25">
      <c r="A268" s="104" t="s">
        <v>213</v>
      </c>
      <c r="B268" s="105" t="s">
        <v>212</v>
      </c>
      <c r="C268" s="74">
        <v>40000</v>
      </c>
      <c r="D268" s="74">
        <v>40000</v>
      </c>
      <c r="E268" s="74">
        <v>30000</v>
      </c>
      <c r="F268" s="74">
        <f t="shared" si="32"/>
        <v>75</v>
      </c>
      <c r="G268" s="190">
        <f t="shared" si="33"/>
        <v>75</v>
      </c>
    </row>
    <row r="269" spans="1:7" s="3" customFormat="1" ht="14.45" customHeight="1" x14ac:dyDescent="0.25">
      <c r="A269" s="49" t="s">
        <v>214</v>
      </c>
      <c r="B269" s="107" t="s">
        <v>216</v>
      </c>
      <c r="C269" s="17">
        <v>0</v>
      </c>
      <c r="D269" s="17">
        <v>2000</v>
      </c>
      <c r="E269" s="17">
        <f>E270</f>
        <v>0</v>
      </c>
      <c r="F269" s="17">
        <v>0</v>
      </c>
      <c r="G269" s="17">
        <f t="shared" si="33"/>
        <v>0</v>
      </c>
    </row>
    <row r="270" spans="1:7" ht="14.45" customHeight="1" x14ac:dyDescent="0.25">
      <c r="A270" s="104" t="s">
        <v>215</v>
      </c>
      <c r="B270" s="105" t="s">
        <v>216</v>
      </c>
      <c r="C270" s="74">
        <v>0</v>
      </c>
      <c r="D270" s="74">
        <v>2000</v>
      </c>
      <c r="E270" s="74">
        <v>0</v>
      </c>
      <c r="F270" s="74">
        <v>0</v>
      </c>
      <c r="G270" s="190">
        <f t="shared" si="33"/>
        <v>0</v>
      </c>
    </row>
    <row r="271" spans="1:7" ht="14.45" customHeight="1" x14ac:dyDescent="0.25">
      <c r="A271" s="49" t="s">
        <v>217</v>
      </c>
      <c r="B271" s="107" t="s">
        <v>218</v>
      </c>
      <c r="C271" s="17">
        <v>4560.6000000000004</v>
      </c>
      <c r="D271" s="17">
        <v>65000</v>
      </c>
      <c r="E271" s="17">
        <v>170366.38</v>
      </c>
      <c r="F271" s="17">
        <f t="shared" si="32"/>
        <v>3735.6132964960752</v>
      </c>
      <c r="G271" s="17">
        <f t="shared" si="33"/>
        <v>262.10212307692308</v>
      </c>
    </row>
    <row r="272" spans="1:7" ht="14.45" customHeight="1" x14ac:dyDescent="0.25">
      <c r="A272" s="104" t="s">
        <v>219</v>
      </c>
      <c r="B272" s="105" t="s">
        <v>220</v>
      </c>
      <c r="C272" s="74">
        <v>2130.9299999999998</v>
      </c>
      <c r="D272" s="74">
        <v>65000</v>
      </c>
      <c r="E272" s="74">
        <v>36265.86</v>
      </c>
      <c r="F272" s="74">
        <f t="shared" si="32"/>
        <v>1701.8794610803734</v>
      </c>
      <c r="G272" s="190">
        <f t="shared" si="33"/>
        <v>55.793630769230774</v>
      </c>
    </row>
    <row r="273" spans="1:7" ht="14.45" customHeight="1" x14ac:dyDescent="0.25">
      <c r="A273" s="104" t="s">
        <v>221</v>
      </c>
      <c r="B273" s="105" t="s">
        <v>222</v>
      </c>
      <c r="C273" s="74">
        <v>2429.67</v>
      </c>
      <c r="D273" s="74">
        <v>0</v>
      </c>
      <c r="E273" s="74">
        <v>134100.51999999999</v>
      </c>
      <c r="F273" s="74">
        <f t="shared" si="32"/>
        <v>5519.2894508307709</v>
      </c>
      <c r="G273" s="190" t="e">
        <f t="shared" si="33"/>
        <v>#DIV/0!</v>
      </c>
    </row>
    <row r="274" spans="1:7" x14ac:dyDescent="0.25">
      <c r="A274" s="49" t="s">
        <v>223</v>
      </c>
      <c r="B274" s="107" t="s">
        <v>224</v>
      </c>
      <c r="C274" s="17">
        <v>1546438.0899999999</v>
      </c>
      <c r="D274" s="17">
        <v>2001719</v>
      </c>
      <c r="E274" s="17">
        <v>199793.48</v>
      </c>
      <c r="F274" s="17">
        <f t="shared" si="32"/>
        <v>12.919591239504454</v>
      </c>
      <c r="G274" s="17">
        <f t="shared" si="33"/>
        <v>9.9810952486337996</v>
      </c>
    </row>
    <row r="275" spans="1:7" ht="15" customHeight="1" x14ac:dyDescent="0.25">
      <c r="A275" s="104" t="s">
        <v>225</v>
      </c>
      <c r="B275" s="105" t="s">
        <v>226</v>
      </c>
      <c r="C275" s="74">
        <v>790766.79999999993</v>
      </c>
      <c r="D275" s="74">
        <v>635200</v>
      </c>
      <c r="E275" s="74">
        <v>178201.81</v>
      </c>
      <c r="F275" s="74">
        <f t="shared" si="32"/>
        <v>22.535317618291515</v>
      </c>
      <c r="G275" s="190">
        <f t="shared" si="33"/>
        <v>28.054441120906798</v>
      </c>
    </row>
    <row r="276" spans="1:7" ht="14.45" customHeight="1" x14ac:dyDescent="0.25">
      <c r="A276" s="104" t="s">
        <v>227</v>
      </c>
      <c r="B276" s="105" t="s">
        <v>228</v>
      </c>
      <c r="C276" s="74">
        <v>740449.06</v>
      </c>
      <c r="D276" s="74">
        <v>1342519</v>
      </c>
      <c r="E276" s="74">
        <v>10625</v>
      </c>
      <c r="F276" s="74">
        <f t="shared" si="32"/>
        <v>1.4349400349026034</v>
      </c>
      <c r="G276" s="190">
        <f t="shared" si="33"/>
        <v>0.79142269122448172</v>
      </c>
    </row>
    <row r="277" spans="1:7" ht="72.599999999999994" customHeight="1" x14ac:dyDescent="0.25">
      <c r="A277" s="104" t="s">
        <v>229</v>
      </c>
      <c r="B277" s="105" t="s">
        <v>81</v>
      </c>
      <c r="C277" s="74">
        <v>0</v>
      </c>
      <c r="D277" s="74">
        <v>0</v>
      </c>
      <c r="E277" s="74">
        <v>0</v>
      </c>
      <c r="F277" s="74">
        <v>0</v>
      </c>
      <c r="G277" s="190">
        <v>0</v>
      </c>
    </row>
    <row r="278" spans="1:7" s="3" customFormat="1" x14ac:dyDescent="0.25">
      <c r="A278" s="104" t="s">
        <v>231</v>
      </c>
      <c r="B278" s="105" t="s">
        <v>230</v>
      </c>
      <c r="C278" s="74">
        <v>15222.23</v>
      </c>
      <c r="D278" s="74">
        <v>24000</v>
      </c>
      <c r="E278" s="74">
        <v>10966.67</v>
      </c>
      <c r="F278" s="74">
        <f t="shared" si="32"/>
        <v>72.043780707557303</v>
      </c>
      <c r="G278" s="190">
        <f t="shared" si="33"/>
        <v>45.69445833333333</v>
      </c>
    </row>
    <row r="279" spans="1:7" s="3" customFormat="1" x14ac:dyDescent="0.25">
      <c r="A279" s="104" t="s">
        <v>233</v>
      </c>
      <c r="B279" s="105" t="s">
        <v>232</v>
      </c>
      <c r="C279" s="74">
        <v>0</v>
      </c>
      <c r="D279" s="74">
        <v>0</v>
      </c>
      <c r="E279" s="74">
        <v>0</v>
      </c>
      <c r="F279" s="74" t="e">
        <f t="shared" si="32"/>
        <v>#DIV/0!</v>
      </c>
      <c r="G279" s="190">
        <v>0</v>
      </c>
    </row>
    <row r="280" spans="1:7" x14ac:dyDescent="0.25">
      <c r="A280" s="49" t="s">
        <v>234</v>
      </c>
      <c r="B280" s="107" t="s">
        <v>235</v>
      </c>
      <c r="C280" s="17">
        <v>12721.93</v>
      </c>
      <c r="D280" s="17">
        <v>20300</v>
      </c>
      <c r="E280" s="17">
        <v>11283.75</v>
      </c>
      <c r="F280" s="17">
        <f t="shared" si="32"/>
        <v>88.695268721019531</v>
      </c>
      <c r="G280" s="17">
        <f t="shared" si="33"/>
        <v>55.584975369458121</v>
      </c>
    </row>
    <row r="281" spans="1:7" s="3" customFormat="1" x14ac:dyDescent="0.25">
      <c r="A281" s="104" t="s">
        <v>237</v>
      </c>
      <c r="B281" s="105" t="s">
        <v>236</v>
      </c>
      <c r="C281" s="74">
        <v>12721.93</v>
      </c>
      <c r="D281" s="74">
        <v>20300</v>
      </c>
      <c r="E281" s="74">
        <f>E280</f>
        <v>11283.75</v>
      </c>
      <c r="F281" s="74">
        <f t="shared" si="32"/>
        <v>88.695268721019531</v>
      </c>
      <c r="G281" s="190">
        <f t="shared" si="33"/>
        <v>55.584975369458121</v>
      </c>
    </row>
    <row r="282" spans="1:7" x14ac:dyDescent="0.25">
      <c r="A282" s="49" t="s">
        <v>238</v>
      </c>
      <c r="B282" s="107" t="s">
        <v>239</v>
      </c>
      <c r="C282" s="17">
        <v>81638.75</v>
      </c>
      <c r="D282" s="17">
        <v>124000</v>
      </c>
      <c r="E282" s="17">
        <v>65947.5</v>
      </c>
      <c r="F282" s="17">
        <f t="shared" si="32"/>
        <v>80.779654269571751</v>
      </c>
      <c r="G282" s="17">
        <f t="shared" si="33"/>
        <v>53.183467741935488</v>
      </c>
    </row>
    <row r="283" spans="1:7" s="3" customFormat="1" x14ac:dyDescent="0.25">
      <c r="A283" s="104" t="s">
        <v>240</v>
      </c>
      <c r="B283" s="105" t="s">
        <v>241</v>
      </c>
      <c r="C283" s="74">
        <v>43938.75</v>
      </c>
      <c r="D283" s="74">
        <v>60000</v>
      </c>
      <c r="E283" s="74">
        <v>25450</v>
      </c>
      <c r="F283" s="74">
        <f t="shared" si="32"/>
        <v>57.921538505305683</v>
      </c>
      <c r="G283" s="190">
        <f t="shared" si="33"/>
        <v>42.416666666666671</v>
      </c>
    </row>
    <row r="284" spans="1:7" x14ac:dyDescent="0.25">
      <c r="A284" s="104" t="s">
        <v>243</v>
      </c>
      <c r="B284" s="105" t="s">
        <v>242</v>
      </c>
      <c r="C284" s="74">
        <v>10500</v>
      </c>
      <c r="D284" s="74">
        <v>17000</v>
      </c>
      <c r="E284" s="74">
        <v>4800</v>
      </c>
      <c r="F284" s="74">
        <f t="shared" si="32"/>
        <v>45.714285714285715</v>
      </c>
      <c r="G284" s="190">
        <f t="shared" si="33"/>
        <v>28.235294117647058</v>
      </c>
    </row>
    <row r="285" spans="1:7" s="3" customFormat="1" x14ac:dyDescent="0.25">
      <c r="A285" s="104" t="s">
        <v>244</v>
      </c>
      <c r="B285" s="105" t="s">
        <v>245</v>
      </c>
      <c r="C285" s="74">
        <v>20000</v>
      </c>
      <c r="D285" s="74">
        <v>40000</v>
      </c>
      <c r="E285" s="74">
        <v>30197.5</v>
      </c>
      <c r="F285" s="74">
        <f t="shared" si="32"/>
        <v>150.98750000000001</v>
      </c>
      <c r="G285" s="190">
        <f t="shared" si="33"/>
        <v>75.493750000000006</v>
      </c>
    </row>
    <row r="286" spans="1:7" x14ac:dyDescent="0.25">
      <c r="A286" s="104" t="s">
        <v>246</v>
      </c>
      <c r="B286" s="105" t="s">
        <v>247</v>
      </c>
      <c r="C286" s="74">
        <v>7200</v>
      </c>
      <c r="D286" s="74">
        <v>7000</v>
      </c>
      <c r="E286" s="74">
        <v>5500</v>
      </c>
      <c r="F286" s="74">
        <f t="shared" si="32"/>
        <v>76.388888888888886</v>
      </c>
      <c r="G286" s="190">
        <f t="shared" si="33"/>
        <v>78.571428571428569</v>
      </c>
    </row>
    <row r="287" spans="1:7" s="3" customFormat="1" x14ac:dyDescent="0.25">
      <c r="A287" s="49" t="s">
        <v>248</v>
      </c>
      <c r="B287" s="107" t="s">
        <v>497</v>
      </c>
      <c r="C287" s="17">
        <v>139655.32</v>
      </c>
      <c r="D287" s="17">
        <v>652000</v>
      </c>
      <c r="E287" s="17">
        <v>235923.01</v>
      </c>
      <c r="F287" s="17">
        <f t="shared" si="32"/>
        <v>168.93234715297635</v>
      </c>
      <c r="G287" s="17">
        <f t="shared" si="33"/>
        <v>36.184510736196316</v>
      </c>
    </row>
    <row r="288" spans="1:7" x14ac:dyDescent="0.25">
      <c r="A288" s="104" t="s">
        <v>249</v>
      </c>
      <c r="B288" s="105" t="s">
        <v>250</v>
      </c>
      <c r="C288" s="74">
        <v>139655.32</v>
      </c>
      <c r="D288" s="74">
        <v>652000</v>
      </c>
      <c r="E288" s="74">
        <v>235923.01</v>
      </c>
      <c r="F288" s="74">
        <f t="shared" si="32"/>
        <v>168.93234715297635</v>
      </c>
      <c r="G288" s="190">
        <f t="shared" si="33"/>
        <v>36.184510736196316</v>
      </c>
    </row>
    <row r="289" spans="1:7" x14ac:dyDescent="0.25">
      <c r="A289" s="104" t="s">
        <v>251</v>
      </c>
      <c r="B289" s="105" t="s">
        <v>252</v>
      </c>
      <c r="C289" s="74">
        <v>0</v>
      </c>
      <c r="D289" s="74">
        <v>0</v>
      </c>
      <c r="E289" s="74">
        <v>0</v>
      </c>
      <c r="F289" s="74">
        <v>0</v>
      </c>
      <c r="G289" s="190">
        <v>0</v>
      </c>
    </row>
    <row r="290" spans="1:7" s="3" customFormat="1" x14ac:dyDescent="0.25">
      <c r="A290" s="104" t="s">
        <v>253</v>
      </c>
      <c r="B290" s="105" t="s">
        <v>254</v>
      </c>
      <c r="C290" s="74">
        <v>0</v>
      </c>
      <c r="D290" s="74">
        <v>0</v>
      </c>
      <c r="E290" s="74">
        <v>0</v>
      </c>
      <c r="F290" s="74">
        <v>0</v>
      </c>
      <c r="G290" s="190">
        <v>0</v>
      </c>
    </row>
    <row r="291" spans="1:7" x14ac:dyDescent="0.25">
      <c r="A291" s="49" t="s">
        <v>255</v>
      </c>
      <c r="B291" s="107" t="s">
        <v>256</v>
      </c>
      <c r="C291" s="17">
        <v>49929.17</v>
      </c>
      <c r="D291" s="17">
        <v>137950</v>
      </c>
      <c r="E291" s="17">
        <v>17726.14</v>
      </c>
      <c r="F291" s="17">
        <f t="shared" si="32"/>
        <v>35.502572944833652</v>
      </c>
      <c r="G291" s="17">
        <f t="shared" si="33"/>
        <v>12.849684668358099</v>
      </c>
    </row>
    <row r="292" spans="1:7" x14ac:dyDescent="0.25">
      <c r="A292" s="104" t="s">
        <v>258</v>
      </c>
      <c r="B292" s="105" t="s">
        <v>257</v>
      </c>
      <c r="C292" s="74">
        <v>6988.6</v>
      </c>
      <c r="D292" s="74">
        <v>700</v>
      </c>
      <c r="E292" s="74">
        <v>672</v>
      </c>
      <c r="F292" s="74">
        <f t="shared" si="32"/>
        <v>9.6156597887989008</v>
      </c>
      <c r="G292" s="190">
        <f t="shared" si="33"/>
        <v>96</v>
      </c>
    </row>
    <row r="293" spans="1:7" x14ac:dyDescent="0.25">
      <c r="A293" s="104" t="s">
        <v>259</v>
      </c>
      <c r="B293" s="105" t="s">
        <v>260</v>
      </c>
      <c r="C293" s="74">
        <v>3369.7200000000003</v>
      </c>
      <c r="D293" s="74">
        <v>7450</v>
      </c>
      <c r="E293" s="74">
        <v>3099.99</v>
      </c>
      <c r="F293" s="74">
        <f t="shared" si="32"/>
        <v>91.995477369039548</v>
      </c>
      <c r="G293" s="190">
        <f t="shared" si="33"/>
        <v>41.610604026845635</v>
      </c>
    </row>
    <row r="294" spans="1:7" x14ac:dyDescent="0.25">
      <c r="A294" s="104" t="s">
        <v>261</v>
      </c>
      <c r="B294" s="105" t="s">
        <v>262</v>
      </c>
      <c r="C294" s="74">
        <v>8450</v>
      </c>
      <c r="D294" s="74">
        <v>38000</v>
      </c>
      <c r="E294" s="74">
        <v>8700</v>
      </c>
      <c r="F294" s="74">
        <f t="shared" si="32"/>
        <v>102.9585798816568</v>
      </c>
      <c r="G294" s="190">
        <f t="shared" si="33"/>
        <v>22.894736842105264</v>
      </c>
    </row>
    <row r="295" spans="1:7" x14ac:dyDescent="0.25">
      <c r="A295" s="104" t="s">
        <v>263</v>
      </c>
      <c r="B295" s="105" t="s">
        <v>264</v>
      </c>
      <c r="C295" s="74">
        <v>1731.35</v>
      </c>
      <c r="D295" s="74">
        <v>54500</v>
      </c>
      <c r="E295" s="74">
        <v>3900</v>
      </c>
      <c r="F295" s="74">
        <f t="shared" si="32"/>
        <v>225.2577468449476</v>
      </c>
      <c r="G295" s="190">
        <f t="shared" si="33"/>
        <v>7.1559633027522942</v>
      </c>
    </row>
    <row r="296" spans="1:7" s="3" customFormat="1" x14ac:dyDescent="0.25">
      <c r="A296" s="104" t="s">
        <v>265</v>
      </c>
      <c r="B296" s="105" t="s">
        <v>266</v>
      </c>
      <c r="C296" s="74">
        <v>29389.5</v>
      </c>
      <c r="D296" s="74">
        <v>37300</v>
      </c>
      <c r="E296" s="74">
        <v>1354.15</v>
      </c>
      <c r="F296" s="74">
        <f t="shared" ref="F296" si="34">E296/C296*100</f>
        <v>4.6075979516493986</v>
      </c>
      <c r="G296" s="190">
        <f t="shared" ref="G296" si="35">E296/D296*100</f>
        <v>3.6304289544235933</v>
      </c>
    </row>
    <row r="297" spans="1:7" x14ac:dyDescent="0.25">
      <c r="A297" s="136"/>
      <c r="B297" s="137"/>
      <c r="C297" s="75"/>
      <c r="D297" s="76"/>
      <c r="E297" s="76"/>
      <c r="F297" s="76"/>
      <c r="G297" s="76"/>
    </row>
    <row r="298" spans="1:7" s="3" customFormat="1" x14ac:dyDescent="0.25">
      <c r="A298" s="26" t="s">
        <v>15</v>
      </c>
      <c r="B298" s="27" t="s">
        <v>40</v>
      </c>
      <c r="C298" s="75"/>
      <c r="D298" s="76"/>
      <c r="E298" s="76"/>
      <c r="F298" s="76"/>
      <c r="G298" s="76"/>
    </row>
    <row r="299" spans="1:7" x14ac:dyDescent="0.25">
      <c r="A299" s="366" t="s">
        <v>354</v>
      </c>
      <c r="B299" s="366"/>
      <c r="C299" s="366"/>
      <c r="D299" s="366"/>
      <c r="E299" s="366"/>
      <c r="F299" s="366"/>
      <c r="G299" s="366"/>
    </row>
    <row r="300" spans="1:7" x14ac:dyDescent="0.25">
      <c r="A300" s="136"/>
      <c r="B300" s="137"/>
      <c r="C300" s="75"/>
      <c r="D300" s="76"/>
      <c r="E300" s="76"/>
      <c r="F300" s="76"/>
      <c r="G300" s="76"/>
    </row>
    <row r="301" spans="1:7" x14ac:dyDescent="0.25">
      <c r="A301" s="136"/>
      <c r="B301" s="369" t="s">
        <v>476</v>
      </c>
      <c r="C301" s="379"/>
      <c r="D301" s="379"/>
      <c r="E301" s="379"/>
      <c r="F301" s="379"/>
      <c r="G301" s="379"/>
    </row>
    <row r="302" spans="1:7" x14ac:dyDescent="0.25">
      <c r="A302" s="138"/>
      <c r="B302" s="139"/>
      <c r="C302" s="75"/>
      <c r="D302" s="75"/>
      <c r="E302" s="76"/>
      <c r="F302" s="75"/>
      <c r="G302" s="75"/>
    </row>
    <row r="303" spans="1:7" s="3" customFormat="1" ht="30" x14ac:dyDescent="0.25">
      <c r="A303" s="18" t="s">
        <v>300</v>
      </c>
      <c r="B303" s="9" t="s">
        <v>302</v>
      </c>
      <c r="C303" s="10" t="s">
        <v>501</v>
      </c>
      <c r="D303" s="10" t="s">
        <v>498</v>
      </c>
      <c r="E303" s="10" t="s">
        <v>499</v>
      </c>
      <c r="F303" s="10" t="s">
        <v>397</v>
      </c>
      <c r="G303" s="181" t="s">
        <v>398</v>
      </c>
    </row>
    <row r="304" spans="1:7" x14ac:dyDescent="0.25">
      <c r="A304" s="20">
        <v>8</v>
      </c>
      <c r="B304" s="28" t="s">
        <v>4</v>
      </c>
      <c r="C304" s="19">
        <f>C307+C305</f>
        <v>12415.04</v>
      </c>
      <c r="D304" s="19">
        <v>902000</v>
      </c>
      <c r="E304" s="19">
        <f>E308</f>
        <v>400000</v>
      </c>
      <c r="F304" s="323">
        <f>E304/C304*100</f>
        <v>3221.8986004072476</v>
      </c>
      <c r="G304" s="19">
        <f>E304/D304*100</f>
        <v>44.345898004434595</v>
      </c>
    </row>
    <row r="305" spans="1:7" x14ac:dyDescent="0.25">
      <c r="A305" s="20">
        <v>81</v>
      </c>
      <c r="B305" s="28" t="s">
        <v>42</v>
      </c>
      <c r="C305" s="19">
        <f>C306</f>
        <v>0</v>
      </c>
      <c r="D305" s="19">
        <f>D306</f>
        <v>2000</v>
      </c>
      <c r="E305" s="19">
        <f>E306</f>
        <v>0</v>
      </c>
      <c r="F305" s="323">
        <v>0</v>
      </c>
      <c r="G305" s="19">
        <f t="shared" ref="G305:G307" si="36">E305/D305*100</f>
        <v>0</v>
      </c>
    </row>
    <row r="306" spans="1:7" x14ac:dyDescent="0.25">
      <c r="A306" s="85">
        <v>812</v>
      </c>
      <c r="B306" s="87" t="s">
        <v>43</v>
      </c>
      <c r="C306" s="1">
        <v>0</v>
      </c>
      <c r="D306" s="1">
        <v>2000</v>
      </c>
      <c r="E306" s="1">
        <v>0</v>
      </c>
      <c r="F306" s="324">
        <v>0</v>
      </c>
      <c r="G306" s="1">
        <f t="shared" si="36"/>
        <v>0</v>
      </c>
    </row>
    <row r="307" spans="1:7" x14ac:dyDescent="0.25">
      <c r="A307" s="20">
        <v>84</v>
      </c>
      <c r="B307" s="28" t="s">
        <v>170</v>
      </c>
      <c r="C307" s="19">
        <f>C308+C309</f>
        <v>12415.04</v>
      </c>
      <c r="D307" s="19">
        <v>900000</v>
      </c>
      <c r="E307" s="19">
        <v>0</v>
      </c>
      <c r="F307" s="323">
        <f t="shared" ref="F307:F314" si="37">E307/C307*100</f>
        <v>0</v>
      </c>
      <c r="G307" s="19">
        <f t="shared" si="36"/>
        <v>0</v>
      </c>
    </row>
    <row r="308" spans="1:7" x14ac:dyDescent="0.25">
      <c r="A308" s="85">
        <v>844</v>
      </c>
      <c r="B308" t="s">
        <v>171</v>
      </c>
      <c r="C308" s="1">
        <v>0</v>
      </c>
      <c r="D308" s="1">
        <v>0</v>
      </c>
      <c r="E308" s="1">
        <v>400000</v>
      </c>
      <c r="F308" s="324">
        <v>0</v>
      </c>
      <c r="G308" s="1">
        <v>0</v>
      </c>
    </row>
    <row r="309" spans="1:7" x14ac:dyDescent="0.25">
      <c r="A309" s="70">
        <v>8444</v>
      </c>
      <c r="B309" t="s">
        <v>171</v>
      </c>
      <c r="C309" s="74">
        <v>12415.04</v>
      </c>
      <c r="D309" s="74">
        <v>0</v>
      </c>
      <c r="E309" s="1">
        <v>400000</v>
      </c>
      <c r="F309" s="325">
        <f t="shared" si="37"/>
        <v>3221.8986004072476</v>
      </c>
      <c r="G309" s="74">
        <v>0</v>
      </c>
    </row>
    <row r="310" spans="1:7" x14ac:dyDescent="0.25">
      <c r="A310" s="147">
        <v>5</v>
      </c>
      <c r="B310" s="149" t="s">
        <v>55</v>
      </c>
      <c r="C310" s="98">
        <f>C311+C313</f>
        <v>26047.56</v>
      </c>
      <c r="D310" s="98">
        <v>912619</v>
      </c>
      <c r="E310" s="98">
        <f>E315</f>
        <v>209278.89</v>
      </c>
      <c r="F310" s="326">
        <f t="shared" si="37"/>
        <v>803.44911385173884</v>
      </c>
      <c r="G310" s="98">
        <v>0</v>
      </c>
    </row>
    <row r="311" spans="1:7" x14ac:dyDescent="0.25">
      <c r="A311" s="147">
        <v>53</v>
      </c>
      <c r="B311" s="149" t="s">
        <v>56</v>
      </c>
      <c r="C311" s="98">
        <f t="shared" ref="C311:E311" si="38">C312</f>
        <v>0</v>
      </c>
      <c r="D311" s="98">
        <v>5000</v>
      </c>
      <c r="E311" s="98">
        <f t="shared" si="38"/>
        <v>0</v>
      </c>
      <c r="F311" s="326">
        <v>0</v>
      </c>
      <c r="G311" s="98">
        <v>0</v>
      </c>
    </row>
    <row r="312" spans="1:7" x14ac:dyDescent="0.25">
      <c r="A312" s="150">
        <v>532</v>
      </c>
      <c r="B312" s="151" t="s">
        <v>57</v>
      </c>
      <c r="C312" s="99">
        <v>0</v>
      </c>
      <c r="D312" s="99">
        <v>5000</v>
      </c>
      <c r="E312" s="99">
        <v>0</v>
      </c>
      <c r="F312" s="327">
        <v>0</v>
      </c>
      <c r="G312" s="99">
        <v>0</v>
      </c>
    </row>
    <row r="313" spans="1:7" x14ac:dyDescent="0.25">
      <c r="A313" s="166">
        <v>54</v>
      </c>
      <c r="B313" s="167" t="s">
        <v>199</v>
      </c>
      <c r="C313" s="131">
        <f>C314</f>
        <v>26047.56</v>
      </c>
      <c r="D313" s="316">
        <v>907619</v>
      </c>
      <c r="E313" s="131">
        <f>E315</f>
        <v>209278.89</v>
      </c>
      <c r="F313" s="328">
        <f t="shared" si="37"/>
        <v>803.44911385173884</v>
      </c>
      <c r="G313" s="131">
        <v>0</v>
      </c>
    </row>
    <row r="314" spans="1:7" x14ac:dyDescent="0.25">
      <c r="A314" s="150">
        <v>547</v>
      </c>
      <c r="B314" s="165" t="s">
        <v>200</v>
      </c>
      <c r="C314" s="99">
        <v>26047.56</v>
      </c>
      <c r="D314" s="99">
        <v>907619</v>
      </c>
      <c r="E314" s="99">
        <v>0</v>
      </c>
      <c r="F314" s="327">
        <f t="shared" si="37"/>
        <v>0</v>
      </c>
      <c r="G314" s="99">
        <v>0</v>
      </c>
    </row>
    <row r="315" spans="1:7" s="143" customFormat="1" x14ac:dyDescent="0.25">
      <c r="A315" s="150">
        <v>543</v>
      </c>
      <c r="B315" s="165" t="s">
        <v>505</v>
      </c>
      <c r="C315" s="99">
        <v>0</v>
      </c>
      <c r="D315" s="99">
        <v>0</v>
      </c>
      <c r="E315" s="99">
        <f>E316</f>
        <v>209278.89</v>
      </c>
      <c r="F315" s="327">
        <v>0</v>
      </c>
      <c r="G315" s="99">
        <v>0</v>
      </c>
    </row>
    <row r="316" spans="1:7" x14ac:dyDescent="0.25">
      <c r="A316" s="70">
        <v>5442</v>
      </c>
      <c r="B316" s="214" t="s">
        <v>505</v>
      </c>
      <c r="C316" s="74">
        <v>0</v>
      </c>
      <c r="D316" s="74">
        <v>0</v>
      </c>
      <c r="E316" s="1">
        <v>209278.89</v>
      </c>
      <c r="F316" s="325">
        <v>0</v>
      </c>
      <c r="G316" s="74">
        <v>0</v>
      </c>
    </row>
    <row r="317" spans="1:7" ht="15" customHeight="1" x14ac:dyDescent="0.25">
      <c r="A317" s="146"/>
      <c r="B317" s="369" t="s">
        <v>477</v>
      </c>
      <c r="C317" s="370"/>
      <c r="D317" s="370"/>
      <c r="E317" s="370"/>
      <c r="F317" s="370"/>
      <c r="G317" s="370"/>
    </row>
    <row r="318" spans="1:7" x14ac:dyDescent="0.25">
      <c r="A318" s="73"/>
      <c r="B318" s="111"/>
      <c r="C318" s="75"/>
      <c r="D318" s="75"/>
      <c r="E318" s="76"/>
      <c r="F318" s="75"/>
      <c r="G318" s="75"/>
    </row>
    <row r="319" spans="1:7" ht="54" customHeight="1" x14ac:dyDescent="0.25">
      <c r="A319" s="371" t="s">
        <v>365</v>
      </c>
      <c r="B319" s="372"/>
      <c r="C319" s="10" t="s">
        <v>501</v>
      </c>
      <c r="D319" s="10" t="s">
        <v>498</v>
      </c>
      <c r="E319" s="10" t="s">
        <v>499</v>
      </c>
      <c r="F319" s="10" t="s">
        <v>397</v>
      </c>
      <c r="G319" s="181" t="s">
        <v>398</v>
      </c>
    </row>
    <row r="320" spans="1:7" x14ac:dyDescent="0.25">
      <c r="A320" s="373" t="s">
        <v>366</v>
      </c>
      <c r="B320" s="374"/>
      <c r="C320" s="17">
        <f>C323</f>
        <v>12415.04</v>
      </c>
      <c r="D320" s="17">
        <v>902000</v>
      </c>
      <c r="E320" s="17">
        <v>400600</v>
      </c>
      <c r="F320" s="17">
        <f>E320/C320*100</f>
        <v>3226.7314483078585</v>
      </c>
      <c r="G320" s="17">
        <f>E320/D320*100</f>
        <v>44.412416851441243</v>
      </c>
    </row>
    <row r="321" spans="1:7" x14ac:dyDescent="0.25">
      <c r="A321" s="373" t="s">
        <v>367</v>
      </c>
      <c r="B321" s="374"/>
      <c r="C321" s="17">
        <f>C322</f>
        <v>0</v>
      </c>
      <c r="D321" s="17">
        <v>902000</v>
      </c>
      <c r="E321" s="17">
        <v>0</v>
      </c>
      <c r="F321" s="17">
        <v>0</v>
      </c>
      <c r="G321" s="17">
        <f t="shared" ref="G321:G331" si="39">E321/D321*100</f>
        <v>0</v>
      </c>
    </row>
    <row r="322" spans="1:7" x14ac:dyDescent="0.25">
      <c r="A322" s="360" t="s">
        <v>303</v>
      </c>
      <c r="B322" s="361"/>
      <c r="C322" s="74">
        <v>0</v>
      </c>
      <c r="D322" s="74">
        <v>902000</v>
      </c>
      <c r="E322" s="74">
        <v>0</v>
      </c>
      <c r="F322" s="74">
        <v>0</v>
      </c>
      <c r="G322" s="74">
        <f t="shared" si="39"/>
        <v>0</v>
      </c>
    </row>
    <row r="323" spans="1:7" x14ac:dyDescent="0.25">
      <c r="A323" s="373" t="s">
        <v>368</v>
      </c>
      <c r="B323" s="374"/>
      <c r="C323" s="17">
        <f>C324</f>
        <v>12415.04</v>
      </c>
      <c r="D323" s="17">
        <v>902000</v>
      </c>
      <c r="E323" s="17">
        <v>400600</v>
      </c>
      <c r="F323" s="17">
        <f t="shared" ref="F323:F327" si="40">E323/C323*100</f>
        <v>3226.7314483078585</v>
      </c>
      <c r="G323" s="17">
        <f t="shared" si="39"/>
        <v>44.412416851441243</v>
      </c>
    </row>
    <row r="324" spans="1:7" x14ac:dyDescent="0.25">
      <c r="A324" s="360" t="s">
        <v>369</v>
      </c>
      <c r="B324" s="361"/>
      <c r="C324" s="74">
        <v>12415.04</v>
      </c>
      <c r="D324" s="74">
        <v>902000</v>
      </c>
      <c r="E324" s="74">
        <v>400600</v>
      </c>
      <c r="F324" s="74">
        <f t="shared" si="40"/>
        <v>3226.7314483078585</v>
      </c>
      <c r="G324" s="74">
        <f t="shared" si="39"/>
        <v>44.412416851441243</v>
      </c>
    </row>
    <row r="325" spans="1:7" x14ac:dyDescent="0.25">
      <c r="A325" s="362" t="s">
        <v>370</v>
      </c>
      <c r="B325" s="363"/>
      <c r="C325" s="131">
        <f>C326</f>
        <v>26047.56</v>
      </c>
      <c r="D325" s="131">
        <v>912619</v>
      </c>
      <c r="E325" s="131">
        <v>209278.89</v>
      </c>
      <c r="F325" s="131">
        <f t="shared" si="40"/>
        <v>803.44911385173884</v>
      </c>
      <c r="G325" s="131">
        <f t="shared" si="39"/>
        <v>22.931682334029865</v>
      </c>
    </row>
    <row r="326" spans="1:7" x14ac:dyDescent="0.25">
      <c r="A326" s="362" t="s">
        <v>367</v>
      </c>
      <c r="B326" s="363"/>
      <c r="C326" s="131">
        <f>C327</f>
        <v>26047.56</v>
      </c>
      <c r="D326" s="131">
        <v>254702</v>
      </c>
      <c r="E326" s="131">
        <v>209278.89</v>
      </c>
      <c r="F326" s="131">
        <f t="shared" si="40"/>
        <v>803.44911385173884</v>
      </c>
      <c r="G326" s="131">
        <f t="shared" si="39"/>
        <v>82.166174588342457</v>
      </c>
    </row>
    <row r="327" spans="1:7" x14ac:dyDescent="0.25">
      <c r="A327" s="364" t="s">
        <v>303</v>
      </c>
      <c r="B327" s="365"/>
      <c r="C327" s="153">
        <v>26047.56</v>
      </c>
      <c r="D327" s="153">
        <v>254702</v>
      </c>
      <c r="E327" s="153">
        <v>209278.89</v>
      </c>
      <c r="F327" s="153">
        <f t="shared" si="40"/>
        <v>803.44911385173884</v>
      </c>
      <c r="G327" s="153">
        <f t="shared" si="39"/>
        <v>82.166174588342457</v>
      </c>
    </row>
    <row r="328" spans="1:7" s="148" customFormat="1" x14ac:dyDescent="0.25">
      <c r="A328" s="362" t="s">
        <v>595</v>
      </c>
      <c r="B328" s="363"/>
      <c r="C328" s="153">
        <v>0</v>
      </c>
      <c r="D328" s="153">
        <v>140298</v>
      </c>
      <c r="E328" s="153">
        <v>0</v>
      </c>
      <c r="F328" s="153">
        <v>0</v>
      </c>
      <c r="G328" s="153">
        <f t="shared" si="39"/>
        <v>0</v>
      </c>
    </row>
    <row r="329" spans="1:7" s="148" customFormat="1" x14ac:dyDescent="0.25">
      <c r="A329" s="364" t="s">
        <v>596</v>
      </c>
      <c r="B329" s="365"/>
      <c r="C329" s="153">
        <v>0</v>
      </c>
      <c r="D329" s="153">
        <v>140298</v>
      </c>
      <c r="E329" s="153">
        <v>0</v>
      </c>
      <c r="F329" s="153">
        <v>0</v>
      </c>
      <c r="G329" s="153">
        <f t="shared" si="39"/>
        <v>0</v>
      </c>
    </row>
    <row r="330" spans="1:7" s="148" customFormat="1" x14ac:dyDescent="0.25">
      <c r="A330" s="362" t="s">
        <v>368</v>
      </c>
      <c r="B330" s="363"/>
      <c r="C330" s="131">
        <f>C331</f>
        <v>0</v>
      </c>
      <c r="D330" s="131">
        <v>517619</v>
      </c>
      <c r="E330" s="131">
        <v>0</v>
      </c>
      <c r="F330" s="131">
        <v>0</v>
      </c>
      <c r="G330" s="131">
        <f t="shared" si="39"/>
        <v>0</v>
      </c>
    </row>
    <row r="331" spans="1:7" s="148" customFormat="1" x14ac:dyDescent="0.25">
      <c r="A331" s="364" t="s">
        <v>369</v>
      </c>
      <c r="B331" s="365"/>
      <c r="C331" s="153">
        <v>0</v>
      </c>
      <c r="D331" s="153">
        <v>517619</v>
      </c>
      <c r="E331" s="153">
        <v>0</v>
      </c>
      <c r="F331" s="153">
        <v>0</v>
      </c>
      <c r="G331" s="153">
        <f t="shared" si="39"/>
        <v>0</v>
      </c>
    </row>
    <row r="332" spans="1:7" s="148" customFormat="1" x14ac:dyDescent="0.25">
      <c r="A332"/>
      <c r="B332"/>
      <c r="C332"/>
      <c r="D332" s="66"/>
      <c r="E332" s="66"/>
      <c r="F332" s="66"/>
      <c r="G332" s="66"/>
    </row>
    <row r="333" spans="1:7" s="148" customFormat="1" x14ac:dyDescent="0.25">
      <c r="A333" s="3" t="s">
        <v>49</v>
      </c>
      <c r="B333" s="27"/>
      <c r="C333" s="27"/>
      <c r="D333" s="29"/>
      <c r="E333" s="29"/>
      <c r="F333" s="29"/>
      <c r="G333" s="29"/>
    </row>
    <row r="334" spans="1:7" x14ac:dyDescent="0.25">
      <c r="A334" s="3"/>
      <c r="B334" s="27"/>
      <c r="C334" s="27"/>
      <c r="D334" s="29"/>
      <c r="E334" s="29"/>
      <c r="F334" s="29"/>
      <c r="G334" s="29"/>
    </row>
    <row r="335" spans="1:7" s="78" customFormat="1" x14ac:dyDescent="0.25">
      <c r="A335" s="359" t="s">
        <v>355</v>
      </c>
      <c r="B335" s="359"/>
      <c r="C335" s="359"/>
      <c r="D335" s="359"/>
      <c r="E335" s="359"/>
      <c r="F335" s="359"/>
      <c r="G335" s="359"/>
    </row>
    <row r="336" spans="1:7" x14ac:dyDescent="0.25">
      <c r="A336" s="30" t="s">
        <v>308</v>
      </c>
      <c r="B336" s="30"/>
      <c r="C336" s="30"/>
      <c r="D336" s="30"/>
      <c r="E336" s="88"/>
      <c r="F336" s="30"/>
      <c r="G336" s="30"/>
    </row>
    <row r="337" spans="1:7" ht="52.9" customHeight="1" x14ac:dyDescent="0.25">
      <c r="B337" t="s">
        <v>478</v>
      </c>
    </row>
    <row r="338" spans="1:7" s="3" customFormat="1" x14ac:dyDescent="0.25">
      <c r="A338"/>
      <c r="B338"/>
      <c r="C338"/>
      <c r="D338" s="66"/>
      <c r="E338" s="66"/>
      <c r="F338" s="66"/>
      <c r="G338" s="66"/>
    </row>
    <row r="339" spans="1:7" s="3" customFormat="1" x14ac:dyDescent="0.25">
      <c r="A339"/>
      <c r="B339" t="s">
        <v>479</v>
      </c>
      <c r="C339"/>
      <c r="D339" s="66"/>
      <c r="E339" s="66"/>
      <c r="F339" s="66"/>
      <c r="G339" s="66"/>
    </row>
    <row r="341" spans="1:7" s="3" customFormat="1" ht="30" x14ac:dyDescent="0.25">
      <c r="A341" s="31" t="s">
        <v>184</v>
      </c>
      <c r="B341" s="31"/>
      <c r="C341" s="10" t="s">
        <v>498</v>
      </c>
      <c r="D341" s="10" t="s">
        <v>500</v>
      </c>
      <c r="E341" s="181" t="s">
        <v>399</v>
      </c>
      <c r="F341" s="82"/>
      <c r="G341" s="82"/>
    </row>
    <row r="342" spans="1:7" x14ac:dyDescent="0.25">
      <c r="A342" s="155" t="s">
        <v>33</v>
      </c>
      <c r="B342" s="156"/>
      <c r="C342" s="157">
        <v>4607269.4800000004</v>
      </c>
      <c r="D342" s="158">
        <v>1324887.75</v>
      </c>
      <c r="E342" s="17">
        <f t="shared" ref="E342" si="41">D342/C342*100</f>
        <v>28.756463144847345</v>
      </c>
      <c r="F342" s="60"/>
      <c r="G342" s="60"/>
    </row>
    <row r="343" spans="1:7" s="152" customFormat="1" x14ac:dyDescent="0.25">
      <c r="A343" s="16" t="s">
        <v>93</v>
      </c>
      <c r="B343" s="32"/>
      <c r="C343" s="17">
        <v>1287069.48</v>
      </c>
      <c r="D343" s="19">
        <v>421960.47</v>
      </c>
      <c r="E343" s="17">
        <f t="shared" ref="E343:E344" si="42">E352</f>
        <v>32.186333095242063</v>
      </c>
      <c r="F343" s="3"/>
      <c r="G343" s="3"/>
    </row>
    <row r="344" spans="1:7" s="152" customFormat="1" x14ac:dyDescent="0.25">
      <c r="A344" s="86" t="s">
        <v>133</v>
      </c>
      <c r="B344" s="89"/>
      <c r="C344" s="1">
        <v>1287069.48</v>
      </c>
      <c r="D344" s="1">
        <f>D343</f>
        <v>421960.47</v>
      </c>
      <c r="E344" s="1">
        <f t="shared" si="42"/>
        <v>32.186333095242063</v>
      </c>
      <c r="F344"/>
      <c r="G344"/>
    </row>
    <row r="345" spans="1:7" s="154" customFormat="1" x14ac:dyDescent="0.25">
      <c r="A345" s="16" t="s">
        <v>34</v>
      </c>
      <c r="B345" s="32"/>
      <c r="C345" s="17">
        <v>3320200</v>
      </c>
      <c r="D345" s="19">
        <f>D545</f>
        <v>910627.28</v>
      </c>
      <c r="E345" s="1">
        <f>D345/C345*100</f>
        <v>27.426880308415157</v>
      </c>
      <c r="F345" s="3"/>
      <c r="G345" s="3"/>
    </row>
    <row r="346" spans="1:7" s="152" customFormat="1" x14ac:dyDescent="0.25">
      <c r="A346" s="86" t="s">
        <v>35</v>
      </c>
      <c r="B346" s="89"/>
      <c r="C346" s="1">
        <v>3320200</v>
      </c>
      <c r="D346" s="19">
        <f>D345</f>
        <v>910627.28</v>
      </c>
      <c r="E346" s="1">
        <f>D346/C346*100</f>
        <v>27.426880308415157</v>
      </c>
      <c r="F346"/>
      <c r="G346"/>
    </row>
    <row r="347" spans="1:7" s="154" customFormat="1" x14ac:dyDescent="0.25">
      <c r="A347"/>
      <c r="B347"/>
      <c r="C347" s="66"/>
      <c r="D347" s="66"/>
      <c r="E347" s="66"/>
      <c r="F347"/>
      <c r="G347"/>
    </row>
    <row r="348" spans="1:7" ht="18" customHeight="1" x14ac:dyDescent="0.25">
      <c r="B348" t="s">
        <v>480</v>
      </c>
      <c r="C348" s="66"/>
      <c r="F348"/>
      <c r="G348"/>
    </row>
    <row r="349" spans="1:7" ht="18" customHeight="1" x14ac:dyDescent="0.25">
      <c r="C349" s="66"/>
      <c r="F349"/>
      <c r="G349"/>
    </row>
    <row r="350" spans="1:7" ht="37.5" customHeight="1" x14ac:dyDescent="0.25">
      <c r="A350" s="18" t="s">
        <v>309</v>
      </c>
      <c r="B350" s="8" t="s">
        <v>310</v>
      </c>
      <c r="C350" s="10" t="s">
        <v>498</v>
      </c>
      <c r="D350" s="10" t="s">
        <v>499</v>
      </c>
      <c r="E350" s="181" t="s">
        <v>399</v>
      </c>
      <c r="F350" s="5"/>
      <c r="G350" s="5"/>
    </row>
    <row r="351" spans="1:7" ht="18" customHeight="1" x14ac:dyDescent="0.25">
      <c r="A351" s="33"/>
      <c r="B351" s="33" t="s">
        <v>33</v>
      </c>
      <c r="C351" s="90">
        <f>C342</f>
        <v>4607269.4800000004</v>
      </c>
      <c r="D351" s="90">
        <v>1324887.75</v>
      </c>
      <c r="E351" s="199">
        <f t="shared" ref="E351:E395" si="43">D351/C351*100</f>
        <v>28.756463144847345</v>
      </c>
      <c r="F351" s="3"/>
      <c r="G351" s="3"/>
    </row>
    <row r="352" spans="1:7" s="30" customFormat="1" ht="18" customHeight="1" x14ac:dyDescent="0.25">
      <c r="A352" s="35"/>
      <c r="B352" s="35" t="s">
        <v>93</v>
      </c>
      <c r="C352" s="91">
        <v>1287069.48</v>
      </c>
      <c r="D352" s="91">
        <v>414260.47</v>
      </c>
      <c r="E352" s="36">
        <f t="shared" si="43"/>
        <v>32.186333095242063</v>
      </c>
      <c r="F352" s="3"/>
      <c r="G352" s="3"/>
    </row>
    <row r="353" spans="1:85" s="73" customFormat="1" ht="18" customHeight="1" x14ac:dyDescent="0.25">
      <c r="A353" s="35"/>
      <c r="B353" s="35" t="s">
        <v>133</v>
      </c>
      <c r="C353" s="91">
        <v>1287069.48</v>
      </c>
      <c r="D353" s="91">
        <f>D352</f>
        <v>414260.47</v>
      </c>
      <c r="E353" s="36">
        <f t="shared" si="43"/>
        <v>32.186333095242063</v>
      </c>
      <c r="F353" s="3"/>
      <c r="G353" s="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</row>
    <row r="354" spans="1:85" s="73" customFormat="1" ht="18" customHeight="1" x14ac:dyDescent="0.25">
      <c r="A354" s="35"/>
      <c r="B354" s="35" t="s">
        <v>92</v>
      </c>
      <c r="C354" s="36">
        <v>1287069.48</v>
      </c>
      <c r="D354" s="36">
        <f>D353</f>
        <v>414260.47</v>
      </c>
      <c r="E354" s="36">
        <f t="shared" si="43"/>
        <v>32.186333095242063</v>
      </c>
      <c r="F354" s="3"/>
      <c r="G354" s="3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</row>
    <row r="355" spans="1:85" ht="18" customHeight="1" x14ac:dyDescent="0.25">
      <c r="A355" s="35"/>
      <c r="B355" s="35" t="s">
        <v>311</v>
      </c>
      <c r="C355" s="91">
        <v>142800</v>
      </c>
      <c r="D355" s="91">
        <v>85738.880000000005</v>
      </c>
      <c r="E355" s="36">
        <f t="shared" si="43"/>
        <v>60.041232492997196</v>
      </c>
      <c r="F355" s="3"/>
      <c r="G355" s="3"/>
    </row>
    <row r="356" spans="1:85" ht="18" customHeight="1" x14ac:dyDescent="0.25">
      <c r="A356" s="15"/>
      <c r="B356" s="15" t="s">
        <v>108</v>
      </c>
      <c r="C356" s="19">
        <v>142800</v>
      </c>
      <c r="D356" s="19">
        <f>D355</f>
        <v>85738.880000000005</v>
      </c>
      <c r="E356" s="17">
        <f t="shared" si="43"/>
        <v>60.041232492997196</v>
      </c>
      <c r="F356" s="3"/>
      <c r="G356" s="3"/>
    </row>
    <row r="357" spans="1:85" s="69" customFormat="1" ht="18" customHeight="1" x14ac:dyDescent="0.25">
      <c r="A357" s="15"/>
      <c r="B357" s="15" t="s">
        <v>51</v>
      </c>
      <c r="C357" s="19">
        <v>142800</v>
      </c>
      <c r="D357" s="19">
        <f>D356</f>
        <v>85738.880000000005</v>
      </c>
      <c r="E357" s="17">
        <f t="shared" si="43"/>
        <v>60.041232492997196</v>
      </c>
      <c r="F357" s="3"/>
      <c r="G357" s="3"/>
      <c r="H357" s="82"/>
      <c r="I357" s="82"/>
      <c r="J357" s="82"/>
      <c r="K357" s="82"/>
      <c r="L357" s="82"/>
      <c r="M357" s="82"/>
      <c r="N357" s="82"/>
      <c r="O357" s="82"/>
      <c r="P357" s="82"/>
      <c r="Q357" s="82"/>
      <c r="R357" s="82"/>
      <c r="S357" s="82"/>
      <c r="T357" s="82"/>
      <c r="U357" s="82"/>
      <c r="V357" s="82"/>
      <c r="W357" s="82"/>
      <c r="X357" s="82"/>
      <c r="Y357" s="82"/>
      <c r="Z357" s="82"/>
      <c r="AA357" s="82"/>
      <c r="AB357" s="82"/>
      <c r="AC357" s="82"/>
      <c r="AD357" s="82"/>
      <c r="AE357" s="82"/>
      <c r="AF357" s="82"/>
      <c r="AG357" s="82"/>
      <c r="AH357" s="82"/>
      <c r="AI357" s="200"/>
    </row>
    <row r="358" spans="1:85" s="60" customFormat="1" ht="18" customHeight="1" x14ac:dyDescent="0.25">
      <c r="A358" s="15"/>
      <c r="B358" s="15" t="s">
        <v>506</v>
      </c>
      <c r="C358" s="19">
        <v>142800</v>
      </c>
      <c r="D358" s="17">
        <f>D357</f>
        <v>85738.880000000005</v>
      </c>
      <c r="E358" s="17">
        <v>0</v>
      </c>
      <c r="F358" s="3"/>
      <c r="G358" s="3"/>
    </row>
    <row r="359" spans="1:85" s="3" customFormat="1" ht="18" customHeight="1" x14ac:dyDescent="0.25">
      <c r="A359" s="15">
        <v>3</v>
      </c>
      <c r="B359" s="15" t="s">
        <v>2</v>
      </c>
      <c r="C359" s="19">
        <v>142800</v>
      </c>
      <c r="D359" s="19">
        <f>D358</f>
        <v>85738.880000000005</v>
      </c>
      <c r="E359" s="17">
        <f t="shared" si="43"/>
        <v>60.041232492997196</v>
      </c>
    </row>
    <row r="360" spans="1:85" ht="18" customHeight="1" x14ac:dyDescent="0.25">
      <c r="A360" s="40">
        <v>31</v>
      </c>
      <c r="B360" s="40" t="s">
        <v>17</v>
      </c>
      <c r="C360" s="19">
        <v>58500</v>
      </c>
      <c r="D360" s="19">
        <v>9501.7199999999993</v>
      </c>
      <c r="E360" s="17">
        <f t="shared" si="43"/>
        <v>16.24225641025641</v>
      </c>
      <c r="F360" s="3"/>
      <c r="G360" s="3"/>
    </row>
    <row r="361" spans="1:85" s="3" customFormat="1" ht="18" customHeight="1" x14ac:dyDescent="0.25">
      <c r="A361" s="92">
        <v>311</v>
      </c>
      <c r="B361" s="92" t="s">
        <v>107</v>
      </c>
      <c r="C361" s="1">
        <v>48500</v>
      </c>
      <c r="D361" s="1">
        <v>8155.98</v>
      </c>
      <c r="E361" s="198">
        <f t="shared" si="43"/>
        <v>16.816453608247421</v>
      </c>
      <c r="F361"/>
      <c r="G361"/>
    </row>
    <row r="362" spans="1:85" ht="18" customHeight="1" x14ac:dyDescent="0.25">
      <c r="A362" s="92">
        <v>3111</v>
      </c>
      <c r="B362" s="348" t="s">
        <v>458</v>
      </c>
      <c r="C362" s="1">
        <v>48500</v>
      </c>
      <c r="D362" s="1">
        <f>D361</f>
        <v>8155.98</v>
      </c>
      <c r="E362" s="198">
        <f t="shared" si="43"/>
        <v>16.816453608247421</v>
      </c>
      <c r="F362"/>
      <c r="G362"/>
    </row>
    <row r="363" spans="1:85" ht="18" customHeight="1" x14ac:dyDescent="0.25">
      <c r="A363" s="92">
        <v>312</v>
      </c>
      <c r="B363" s="121" t="s">
        <v>19</v>
      </c>
      <c r="C363" s="1">
        <f>C364</f>
        <v>1500</v>
      </c>
      <c r="D363" s="1">
        <f>D364</f>
        <v>0</v>
      </c>
      <c r="E363" s="198">
        <f t="shared" si="43"/>
        <v>0</v>
      </c>
      <c r="F363"/>
      <c r="G363"/>
    </row>
    <row r="364" spans="1:85" ht="18" customHeight="1" x14ac:dyDescent="0.25">
      <c r="A364" s="92">
        <v>3121</v>
      </c>
      <c r="B364" s="121" t="s">
        <v>19</v>
      </c>
      <c r="C364" s="1">
        <v>1500</v>
      </c>
      <c r="D364" s="1">
        <v>0</v>
      </c>
      <c r="E364" s="198">
        <f t="shared" si="43"/>
        <v>0</v>
      </c>
      <c r="F364"/>
      <c r="G364"/>
    </row>
    <row r="365" spans="1:85" ht="18" customHeight="1" x14ac:dyDescent="0.25">
      <c r="A365" s="43">
        <v>313</v>
      </c>
      <c r="B365" s="92" t="s">
        <v>20</v>
      </c>
      <c r="C365" s="1">
        <f t="shared" ref="C365" si="44">C366</f>
        <v>8000</v>
      </c>
      <c r="D365" s="1">
        <v>1345.74</v>
      </c>
      <c r="E365" s="198">
        <f t="shared" si="43"/>
        <v>16.821749999999998</v>
      </c>
      <c r="F365"/>
      <c r="G365"/>
    </row>
    <row r="366" spans="1:85" s="5" customFormat="1" ht="18" customHeight="1" x14ac:dyDescent="0.25">
      <c r="A366" s="70">
        <v>3132</v>
      </c>
      <c r="B366" s="70" t="s">
        <v>185</v>
      </c>
      <c r="C366" s="1">
        <v>8000</v>
      </c>
      <c r="D366" s="1">
        <f>D365</f>
        <v>1345.74</v>
      </c>
      <c r="E366" s="198">
        <f t="shared" si="43"/>
        <v>16.821749999999998</v>
      </c>
      <c r="F366"/>
      <c r="G366"/>
    </row>
    <row r="367" spans="1:85" s="34" customFormat="1" ht="18" customHeight="1" x14ac:dyDescent="0.25">
      <c r="A367" s="22">
        <v>32</v>
      </c>
      <c r="B367" s="22" t="s">
        <v>21</v>
      </c>
      <c r="C367" s="19">
        <v>84300</v>
      </c>
      <c r="D367" s="19">
        <v>74186.95</v>
      </c>
      <c r="E367" s="17">
        <f t="shared" si="43"/>
        <v>88.003499406880181</v>
      </c>
      <c r="F367" s="25"/>
      <c r="G367" s="25"/>
    </row>
    <row r="368" spans="1:85" s="37" customFormat="1" ht="18" customHeight="1" x14ac:dyDescent="0.25">
      <c r="A368" s="100">
        <v>321</v>
      </c>
      <c r="B368" s="100" t="s">
        <v>22</v>
      </c>
      <c r="C368" s="349">
        <f>C369+C370</f>
        <v>3000</v>
      </c>
      <c r="D368" s="218">
        <v>2000</v>
      </c>
      <c r="E368" s="198">
        <f t="shared" si="43"/>
        <v>66.666666666666657</v>
      </c>
      <c r="F368" s="182"/>
      <c r="G368" s="182"/>
    </row>
    <row r="369" spans="1:82" s="37" customFormat="1" ht="18" customHeight="1" x14ac:dyDescent="0.25">
      <c r="A369" s="100">
        <v>3211</v>
      </c>
      <c r="B369" s="348" t="s">
        <v>453</v>
      </c>
      <c r="C369" s="349">
        <v>1000</v>
      </c>
      <c r="D369" s="349">
        <v>351</v>
      </c>
      <c r="E369" s="198">
        <f t="shared" si="43"/>
        <v>35.099999999999994</v>
      </c>
      <c r="F369" s="182"/>
      <c r="G369" s="182"/>
    </row>
    <row r="370" spans="1:82" s="37" customFormat="1" ht="18" customHeight="1" x14ac:dyDescent="0.25">
      <c r="A370" s="100">
        <v>3214</v>
      </c>
      <c r="B370" s="85" t="s">
        <v>456</v>
      </c>
      <c r="C370" s="349">
        <v>2000</v>
      </c>
      <c r="D370" s="349">
        <v>1979.05</v>
      </c>
      <c r="E370" s="198">
        <f t="shared" si="43"/>
        <v>98.952500000000001</v>
      </c>
      <c r="F370" s="182"/>
      <c r="G370" s="182"/>
    </row>
    <row r="371" spans="1:82" s="38" customFormat="1" ht="18" customHeight="1" x14ac:dyDescent="0.25">
      <c r="A371" s="83">
        <v>323</v>
      </c>
      <c r="B371" s="83" t="s">
        <v>24</v>
      </c>
      <c r="C371" s="1">
        <v>49900</v>
      </c>
      <c r="D371" s="1">
        <v>58568.83</v>
      </c>
      <c r="E371" s="198">
        <f t="shared" si="43"/>
        <v>117.37240480961924</v>
      </c>
      <c r="F371"/>
      <c r="G371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  <c r="AN371" s="37"/>
      <c r="AO371" s="37"/>
      <c r="AP371" s="37"/>
      <c r="AQ371" s="37"/>
      <c r="AR371" s="37"/>
      <c r="AS371" s="37"/>
      <c r="AT371" s="37"/>
      <c r="AU371" s="37"/>
      <c r="AV371" s="37"/>
      <c r="AW371" s="37"/>
      <c r="AX371" s="37"/>
      <c r="AY371" s="37"/>
      <c r="AZ371" s="37"/>
      <c r="BA371" s="37"/>
      <c r="BB371" s="37"/>
      <c r="BC371" s="37"/>
      <c r="BD371" s="37"/>
      <c r="BE371" s="37"/>
      <c r="BF371" s="37"/>
      <c r="BG371" s="37"/>
      <c r="BH371" s="37"/>
      <c r="BI371" s="37"/>
      <c r="BJ371" s="37"/>
      <c r="BK371" s="37"/>
      <c r="BL371" s="37"/>
      <c r="BM371" s="37"/>
      <c r="BN371" s="37"/>
      <c r="BO371" s="37"/>
      <c r="BP371" s="37"/>
      <c r="BQ371" s="37"/>
      <c r="BR371" s="37"/>
      <c r="BS371" s="37"/>
      <c r="BT371" s="37"/>
      <c r="BU371" s="37"/>
      <c r="BV371" s="37"/>
      <c r="BW371" s="37"/>
      <c r="BX371" s="37"/>
      <c r="BY371" s="37"/>
      <c r="BZ371" s="37"/>
      <c r="CA371" s="37"/>
      <c r="CB371" s="37"/>
      <c r="CC371" s="37"/>
      <c r="CD371" s="37"/>
    </row>
    <row r="372" spans="1:82" s="39" customFormat="1" ht="18" customHeight="1" x14ac:dyDescent="0.25">
      <c r="A372" s="85">
        <v>3233</v>
      </c>
      <c r="B372" s="85" t="s">
        <v>442</v>
      </c>
      <c r="C372" s="1">
        <v>5700</v>
      </c>
      <c r="D372" s="1">
        <v>7787.5</v>
      </c>
      <c r="E372" s="198">
        <f t="shared" si="43"/>
        <v>136.62280701754386</v>
      </c>
      <c r="F372"/>
      <c r="G37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</row>
    <row r="373" spans="1:82" s="39" customFormat="1" ht="18" customHeight="1" x14ac:dyDescent="0.25">
      <c r="A373" s="85">
        <v>323390</v>
      </c>
      <c r="B373" s="85" t="s">
        <v>176</v>
      </c>
      <c r="C373" s="1">
        <v>0</v>
      </c>
      <c r="D373" s="1">
        <f>D372</f>
        <v>7787.5</v>
      </c>
      <c r="E373" s="198">
        <v>0</v>
      </c>
      <c r="F373"/>
      <c r="G37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</row>
    <row r="374" spans="1:82" s="39" customFormat="1" ht="18" customHeight="1" x14ac:dyDescent="0.25">
      <c r="A374" s="85">
        <v>3237</v>
      </c>
      <c r="B374" s="85" t="s">
        <v>445</v>
      </c>
      <c r="C374" s="1">
        <v>19000</v>
      </c>
      <c r="D374" s="1">
        <v>50099.33</v>
      </c>
      <c r="E374" s="198">
        <f t="shared" si="43"/>
        <v>263.68068421052635</v>
      </c>
      <c r="F374"/>
      <c r="G374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</row>
    <row r="375" spans="1:82" s="39" customFormat="1" ht="18" customHeight="1" x14ac:dyDescent="0.25">
      <c r="A375" s="85">
        <v>323730</v>
      </c>
      <c r="B375" s="85" t="s">
        <v>67</v>
      </c>
      <c r="C375" s="1">
        <v>0</v>
      </c>
      <c r="D375" s="1">
        <v>0</v>
      </c>
      <c r="E375" s="198">
        <v>0</v>
      </c>
      <c r="F375"/>
      <c r="G375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</row>
    <row r="376" spans="1:82" s="39" customFormat="1" ht="18" customHeight="1" x14ac:dyDescent="0.25">
      <c r="A376" s="85">
        <v>323750</v>
      </c>
      <c r="B376" s="85" t="s">
        <v>68</v>
      </c>
      <c r="C376" s="1">
        <v>0</v>
      </c>
      <c r="D376" s="1">
        <v>0</v>
      </c>
      <c r="E376" s="198">
        <v>0</v>
      </c>
      <c r="F376"/>
      <c r="G376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</row>
    <row r="377" spans="1:82" s="42" customFormat="1" ht="18" customHeight="1" x14ac:dyDescent="0.25">
      <c r="A377" s="85">
        <v>323760</v>
      </c>
      <c r="B377" s="85" t="s">
        <v>69</v>
      </c>
      <c r="C377" s="1">
        <v>0</v>
      </c>
      <c r="D377" s="1">
        <v>0</v>
      </c>
      <c r="E377" s="198">
        <v>0</v>
      </c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</row>
    <row r="378" spans="1:82" s="42" customFormat="1" ht="18" customHeight="1" x14ac:dyDescent="0.25">
      <c r="A378" s="85">
        <v>323790</v>
      </c>
      <c r="B378" s="85" t="s">
        <v>70</v>
      </c>
      <c r="C378" s="1">
        <v>0</v>
      </c>
      <c r="D378" s="1">
        <v>0</v>
      </c>
      <c r="E378" s="198">
        <v>0</v>
      </c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</row>
    <row r="379" spans="1:82" s="42" customFormat="1" ht="18" customHeight="1" x14ac:dyDescent="0.25">
      <c r="A379" s="85">
        <v>3239</v>
      </c>
      <c r="B379" s="85" t="s">
        <v>469</v>
      </c>
      <c r="C379" s="1">
        <v>6000</v>
      </c>
      <c r="D379" s="1">
        <v>682</v>
      </c>
      <c r="E379" s="198">
        <f t="shared" si="43"/>
        <v>11.366666666666667</v>
      </c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</row>
    <row r="380" spans="1:82" s="42" customFormat="1" ht="18" customHeight="1" x14ac:dyDescent="0.25">
      <c r="A380" s="85">
        <v>323990</v>
      </c>
      <c r="B380" s="85" t="s">
        <v>83</v>
      </c>
      <c r="C380" s="1">
        <v>0</v>
      </c>
      <c r="D380" s="1">
        <v>0</v>
      </c>
      <c r="E380" s="198">
        <v>0</v>
      </c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</row>
    <row r="381" spans="1:82" s="42" customFormat="1" ht="18" customHeight="1" x14ac:dyDescent="0.25">
      <c r="A381" s="83">
        <v>329</v>
      </c>
      <c r="B381" s="83" t="s">
        <v>25</v>
      </c>
      <c r="C381" s="1">
        <v>32400</v>
      </c>
      <c r="D381" s="1">
        <v>13288.07</v>
      </c>
      <c r="E381" s="198">
        <f t="shared" si="43"/>
        <v>41.012561728395056</v>
      </c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</row>
    <row r="382" spans="1:82" s="42" customFormat="1" ht="18" customHeight="1" x14ac:dyDescent="0.25">
      <c r="A382" s="85">
        <v>3291</v>
      </c>
      <c r="B382" s="85" t="s">
        <v>101</v>
      </c>
      <c r="C382" s="1">
        <v>1300</v>
      </c>
      <c r="D382" s="1">
        <v>5796.42</v>
      </c>
      <c r="E382" s="198">
        <f t="shared" si="43"/>
        <v>445.87846153846158</v>
      </c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</row>
    <row r="383" spans="1:82" s="24" customFormat="1" ht="18" customHeight="1" x14ac:dyDescent="0.25">
      <c r="A383" s="85">
        <v>329111</v>
      </c>
      <c r="B383" s="294" t="s">
        <v>198</v>
      </c>
      <c r="C383" s="1">
        <v>0</v>
      </c>
      <c r="D383" s="1">
        <v>0</v>
      </c>
      <c r="E383" s="198">
        <v>0</v>
      </c>
      <c r="F383"/>
      <c r="G383"/>
    </row>
    <row r="384" spans="1:82" s="101" customFormat="1" ht="18" customHeight="1" x14ac:dyDescent="0.25">
      <c r="A384" s="85">
        <v>3293</v>
      </c>
      <c r="B384" s="85" t="s">
        <v>71</v>
      </c>
      <c r="C384" s="1">
        <v>1500</v>
      </c>
      <c r="D384" s="1">
        <v>248.88</v>
      </c>
      <c r="E384" s="198">
        <f t="shared" si="43"/>
        <v>16.591999999999999</v>
      </c>
      <c r="F384"/>
      <c r="G384"/>
    </row>
    <row r="385" spans="1:7" s="101" customFormat="1" ht="18" customHeight="1" x14ac:dyDescent="0.25">
      <c r="A385" s="85">
        <v>3294</v>
      </c>
      <c r="B385" s="85" t="s">
        <v>438</v>
      </c>
      <c r="C385" s="1">
        <v>6000</v>
      </c>
      <c r="D385" s="1">
        <v>3870</v>
      </c>
      <c r="E385" s="198">
        <f t="shared" si="43"/>
        <v>64.5</v>
      </c>
      <c r="F385"/>
      <c r="G385"/>
    </row>
    <row r="386" spans="1:7" s="101" customFormat="1" ht="18" customHeight="1" x14ac:dyDescent="0.25">
      <c r="A386" s="85">
        <v>3299</v>
      </c>
      <c r="B386" s="85" t="s">
        <v>25</v>
      </c>
      <c r="C386" s="1">
        <v>4200</v>
      </c>
      <c r="D386" s="1">
        <v>3372.77</v>
      </c>
      <c r="E386" s="198">
        <f t="shared" si="43"/>
        <v>80.304047619047608</v>
      </c>
      <c r="F386"/>
      <c r="G386"/>
    </row>
    <row r="387" spans="1:7" s="77" customFormat="1" ht="18" customHeight="1" x14ac:dyDescent="0.25">
      <c r="A387" s="85">
        <v>329990</v>
      </c>
      <c r="B387" s="85" t="s">
        <v>25</v>
      </c>
      <c r="C387" s="1">
        <v>0</v>
      </c>
      <c r="D387" s="1">
        <v>0</v>
      </c>
      <c r="E387" s="198">
        <v>0</v>
      </c>
      <c r="F387"/>
      <c r="G387"/>
    </row>
    <row r="388" spans="1:7" ht="18" customHeight="1" x14ac:dyDescent="0.25">
      <c r="A388" s="85">
        <v>329990</v>
      </c>
      <c r="B388" s="85" t="s">
        <v>162</v>
      </c>
      <c r="C388" s="1">
        <v>0</v>
      </c>
      <c r="D388" s="1">
        <v>0</v>
      </c>
      <c r="E388" s="198">
        <v>0</v>
      </c>
      <c r="F388"/>
      <c r="G388"/>
    </row>
    <row r="389" spans="1:7" ht="18" customHeight="1" x14ac:dyDescent="0.25">
      <c r="A389" s="15">
        <v>34</v>
      </c>
      <c r="B389" s="15" t="s">
        <v>26</v>
      </c>
      <c r="C389" s="17">
        <v>0</v>
      </c>
      <c r="D389" s="17">
        <v>2050.21</v>
      </c>
      <c r="E389" s="17">
        <v>0</v>
      </c>
      <c r="F389"/>
      <c r="G389"/>
    </row>
    <row r="390" spans="1:7" ht="18" customHeight="1" x14ac:dyDescent="0.25">
      <c r="A390" s="85">
        <v>343</v>
      </c>
      <c r="B390" s="85" t="s">
        <v>27</v>
      </c>
      <c r="C390" s="1">
        <v>0</v>
      </c>
      <c r="D390" s="1">
        <f>D389</f>
        <v>2050.21</v>
      </c>
      <c r="E390" s="198">
        <v>0</v>
      </c>
      <c r="F390"/>
      <c r="G390"/>
    </row>
    <row r="391" spans="1:7" ht="18" customHeight="1" x14ac:dyDescent="0.25">
      <c r="A391" s="85">
        <v>3434</v>
      </c>
      <c r="B391" s="85" t="s">
        <v>27</v>
      </c>
      <c r="C391" s="1">
        <v>0</v>
      </c>
      <c r="D391" s="1">
        <f>D390</f>
        <v>2050.21</v>
      </c>
      <c r="E391" s="198">
        <v>0</v>
      </c>
      <c r="F391"/>
      <c r="G391"/>
    </row>
    <row r="392" spans="1:7" ht="18" customHeight="1" x14ac:dyDescent="0.25">
      <c r="A392" s="20">
        <v>36</v>
      </c>
      <c r="B392" s="163" t="s">
        <v>144</v>
      </c>
      <c r="C392" s="163">
        <f t="shared" ref="C392:D392" si="45">C393</f>
        <v>0</v>
      </c>
      <c r="D392" s="163">
        <f t="shared" si="45"/>
        <v>0</v>
      </c>
      <c r="E392" s="198">
        <v>0</v>
      </c>
      <c r="F392" s="63"/>
      <c r="G392" s="63"/>
    </row>
    <row r="393" spans="1:7" ht="18" customHeight="1" x14ac:dyDescent="0.25">
      <c r="A393" s="85">
        <v>363</v>
      </c>
      <c r="B393" s="350" t="s">
        <v>387</v>
      </c>
      <c r="C393" s="351">
        <v>0</v>
      </c>
      <c r="D393" s="351">
        <v>0</v>
      </c>
      <c r="E393" s="198">
        <v>0</v>
      </c>
      <c r="F393" s="2"/>
      <c r="G393" s="2"/>
    </row>
    <row r="394" spans="1:7" ht="18" customHeight="1" x14ac:dyDescent="0.25">
      <c r="A394" s="15">
        <v>38</v>
      </c>
      <c r="B394" s="15" t="s">
        <v>30</v>
      </c>
      <c r="C394" s="19">
        <f t="shared" ref="C394:D395" si="46">C395</f>
        <v>1004</v>
      </c>
      <c r="D394" s="19">
        <f t="shared" si="46"/>
        <v>0</v>
      </c>
      <c r="E394" s="17">
        <f t="shared" si="43"/>
        <v>0</v>
      </c>
      <c r="F394" s="3"/>
      <c r="G394" s="3"/>
    </row>
    <row r="395" spans="1:7" ht="18" customHeight="1" x14ac:dyDescent="0.25">
      <c r="A395" s="70">
        <v>383</v>
      </c>
      <c r="B395" s="70" t="s">
        <v>172</v>
      </c>
      <c r="C395" s="1">
        <f t="shared" si="46"/>
        <v>1004</v>
      </c>
      <c r="D395" s="1">
        <f t="shared" si="46"/>
        <v>0</v>
      </c>
      <c r="E395" s="198">
        <f t="shared" si="43"/>
        <v>0</v>
      </c>
      <c r="F395"/>
      <c r="G395"/>
    </row>
    <row r="396" spans="1:7" ht="18" customHeight="1" x14ac:dyDescent="0.25">
      <c r="A396" s="70">
        <v>3831</v>
      </c>
      <c r="B396" s="70" t="s">
        <v>173</v>
      </c>
      <c r="C396" s="1">
        <v>1004</v>
      </c>
      <c r="D396" s="1">
        <v>0</v>
      </c>
      <c r="E396" s="198">
        <f t="shared" ref="E396" si="47">D396/C396*100</f>
        <v>0</v>
      </c>
      <c r="F396"/>
      <c r="G396"/>
    </row>
    <row r="397" spans="1:7" ht="18" customHeight="1" x14ac:dyDescent="0.25">
      <c r="A397" s="64">
        <v>5</v>
      </c>
      <c r="B397" s="64" t="s">
        <v>5</v>
      </c>
      <c r="C397" s="163">
        <f t="shared" ref="C397:E398" si="48">C398</f>
        <v>0</v>
      </c>
      <c r="D397" s="163">
        <f t="shared" si="48"/>
        <v>0</v>
      </c>
      <c r="E397" s="163">
        <f t="shared" si="48"/>
        <v>0</v>
      </c>
      <c r="F397"/>
      <c r="G397"/>
    </row>
    <row r="398" spans="1:7" ht="18" customHeight="1" x14ac:dyDescent="0.25">
      <c r="A398" s="64">
        <v>54</v>
      </c>
      <c r="B398" s="64" t="s">
        <v>199</v>
      </c>
      <c r="C398" s="350">
        <f t="shared" si="48"/>
        <v>0</v>
      </c>
      <c r="D398" s="350">
        <f t="shared" si="48"/>
        <v>0</v>
      </c>
      <c r="E398" s="164">
        <f t="shared" si="48"/>
        <v>0</v>
      </c>
      <c r="F398"/>
      <c r="G398"/>
    </row>
    <row r="399" spans="1:7" ht="18" customHeight="1" x14ac:dyDescent="0.25">
      <c r="A399" s="93">
        <v>547</v>
      </c>
      <c r="B399" s="93" t="s">
        <v>200</v>
      </c>
      <c r="C399" s="350">
        <v>0</v>
      </c>
      <c r="D399" s="350">
        <v>0</v>
      </c>
      <c r="E399" s="164">
        <v>0</v>
      </c>
      <c r="F399"/>
      <c r="G399"/>
    </row>
    <row r="400" spans="1:7" ht="18" customHeight="1" x14ac:dyDescent="0.25">
      <c r="A400" s="15">
        <v>38</v>
      </c>
      <c r="B400" s="15" t="s">
        <v>30</v>
      </c>
      <c r="C400" s="19">
        <f t="shared" ref="C400:E401" si="49">C401</f>
        <v>0</v>
      </c>
      <c r="D400" s="19">
        <f t="shared" si="49"/>
        <v>0</v>
      </c>
      <c r="E400" s="17">
        <f t="shared" si="49"/>
        <v>0</v>
      </c>
      <c r="F400" s="3"/>
      <c r="G400" s="3"/>
    </row>
    <row r="401" spans="1:7" ht="18" customHeight="1" x14ac:dyDescent="0.25">
      <c r="A401" s="70">
        <v>383</v>
      </c>
      <c r="B401" s="70" t="s">
        <v>172</v>
      </c>
      <c r="C401" s="1">
        <f t="shared" si="49"/>
        <v>0</v>
      </c>
      <c r="D401" s="1">
        <f t="shared" si="49"/>
        <v>0</v>
      </c>
      <c r="E401" s="1">
        <f t="shared" si="49"/>
        <v>0</v>
      </c>
      <c r="F401"/>
      <c r="G401"/>
    </row>
    <row r="402" spans="1:7" ht="18" customHeight="1" x14ac:dyDescent="0.25">
      <c r="A402" s="70">
        <v>38311</v>
      </c>
      <c r="B402" s="70" t="s">
        <v>174</v>
      </c>
      <c r="C402" s="1">
        <v>0</v>
      </c>
      <c r="D402" s="1">
        <v>0</v>
      </c>
      <c r="E402" s="1">
        <v>0</v>
      </c>
      <c r="F402"/>
      <c r="G402"/>
    </row>
    <row r="403" spans="1:7" ht="18" customHeight="1" x14ac:dyDescent="0.25">
      <c r="A403" s="15">
        <v>34</v>
      </c>
      <c r="B403" s="15" t="s">
        <v>26</v>
      </c>
      <c r="C403" s="19">
        <v>0</v>
      </c>
      <c r="D403" s="19">
        <v>0</v>
      </c>
      <c r="E403" s="17">
        <v>0</v>
      </c>
      <c r="F403" s="3"/>
      <c r="G403" s="3"/>
    </row>
    <row r="404" spans="1:7" ht="18" customHeight="1" x14ac:dyDescent="0.25">
      <c r="A404" s="15">
        <v>35</v>
      </c>
      <c r="B404" s="15" t="s">
        <v>123</v>
      </c>
      <c r="C404" s="19">
        <v>0</v>
      </c>
      <c r="D404" s="19">
        <v>0</v>
      </c>
      <c r="E404" s="17">
        <v>0</v>
      </c>
      <c r="F404" s="3"/>
      <c r="G404" s="3"/>
    </row>
    <row r="405" spans="1:7" ht="18" customHeight="1" x14ac:dyDescent="0.25">
      <c r="A405" s="15">
        <v>36</v>
      </c>
      <c r="B405" s="15" t="s">
        <v>167</v>
      </c>
      <c r="C405" s="19">
        <v>0</v>
      </c>
      <c r="D405" s="19">
        <v>0</v>
      </c>
      <c r="E405" s="17">
        <v>0</v>
      </c>
      <c r="F405" s="3"/>
      <c r="G405" s="3"/>
    </row>
    <row r="406" spans="1:7" ht="18" customHeight="1" x14ac:dyDescent="0.25">
      <c r="A406" s="70"/>
      <c r="B406" s="70"/>
      <c r="C406" s="1"/>
      <c r="D406" s="1"/>
      <c r="E406" s="74"/>
      <c r="F406"/>
      <c r="G406"/>
    </row>
    <row r="407" spans="1:7" s="63" customFormat="1" ht="18" customHeight="1" x14ac:dyDescent="0.25">
      <c r="A407" s="35"/>
      <c r="B407" s="35" t="s">
        <v>312</v>
      </c>
      <c r="C407" s="91">
        <f t="shared" ref="C407" si="50">C408</f>
        <v>2016</v>
      </c>
      <c r="D407" s="91">
        <v>0</v>
      </c>
      <c r="E407" s="36">
        <f t="shared" ref="E407:E413" si="51">D407/C407*100</f>
        <v>0</v>
      </c>
      <c r="F407" s="3"/>
      <c r="G407" s="3"/>
    </row>
    <row r="408" spans="1:7" s="2" customFormat="1" ht="18" customHeight="1" x14ac:dyDescent="0.25">
      <c r="A408" s="15"/>
      <c r="B408" s="15" t="s">
        <v>108</v>
      </c>
      <c r="C408" s="19">
        <f t="shared" ref="C408:D410" si="52">C409</f>
        <v>2016</v>
      </c>
      <c r="D408" s="19">
        <v>0</v>
      </c>
      <c r="E408" s="17">
        <f t="shared" si="51"/>
        <v>0</v>
      </c>
      <c r="F408" s="3"/>
      <c r="G408" s="3"/>
    </row>
    <row r="409" spans="1:7" s="2" customFormat="1" ht="18" customHeight="1" x14ac:dyDescent="0.25">
      <c r="A409" s="15"/>
      <c r="B409" s="15" t="s">
        <v>51</v>
      </c>
      <c r="C409" s="19">
        <f t="shared" si="52"/>
        <v>2016</v>
      </c>
      <c r="D409" s="19">
        <v>0</v>
      </c>
      <c r="E409" s="17">
        <f t="shared" si="51"/>
        <v>0</v>
      </c>
      <c r="F409" s="3"/>
      <c r="G409" s="3"/>
    </row>
    <row r="410" spans="1:7" s="3" customFormat="1" ht="18" customHeight="1" x14ac:dyDescent="0.25">
      <c r="A410" s="15">
        <v>3</v>
      </c>
      <c r="B410" s="15" t="s">
        <v>2</v>
      </c>
      <c r="C410" s="19">
        <f t="shared" si="52"/>
        <v>2016</v>
      </c>
      <c r="D410" s="19">
        <f t="shared" si="52"/>
        <v>0</v>
      </c>
      <c r="E410" s="17">
        <f t="shared" si="51"/>
        <v>0</v>
      </c>
    </row>
    <row r="411" spans="1:7" ht="18" customHeight="1" x14ac:dyDescent="0.25">
      <c r="A411" s="15">
        <v>38</v>
      </c>
      <c r="B411" s="15" t="s">
        <v>30</v>
      </c>
      <c r="C411" s="19">
        <f>C413</f>
        <v>2016</v>
      </c>
      <c r="D411" s="19">
        <f>D413</f>
        <v>0</v>
      </c>
      <c r="E411" s="17">
        <f t="shared" si="51"/>
        <v>0</v>
      </c>
      <c r="F411" s="3"/>
      <c r="G411" s="3"/>
    </row>
    <row r="412" spans="1:7" ht="18" customHeight="1" x14ac:dyDescent="0.25">
      <c r="A412" s="15"/>
      <c r="B412" s="15" t="s">
        <v>506</v>
      </c>
      <c r="C412" s="19"/>
      <c r="D412" s="19"/>
      <c r="E412" s="17"/>
      <c r="F412" s="3"/>
      <c r="G412" s="3"/>
    </row>
    <row r="413" spans="1:7" ht="18" customHeight="1" x14ac:dyDescent="0.25">
      <c r="A413" s="70">
        <v>381</v>
      </c>
      <c r="B413" s="70" t="s">
        <v>72</v>
      </c>
      <c r="C413" s="1">
        <v>2016</v>
      </c>
      <c r="D413" s="1">
        <v>0</v>
      </c>
      <c r="E413" s="198">
        <f t="shared" si="51"/>
        <v>0</v>
      </c>
      <c r="F413"/>
      <c r="G413"/>
    </row>
    <row r="414" spans="1:7" ht="18" customHeight="1" x14ac:dyDescent="0.25">
      <c r="A414" s="70">
        <v>3811</v>
      </c>
      <c r="B414" s="352" t="s">
        <v>148</v>
      </c>
      <c r="C414" s="1">
        <v>2016</v>
      </c>
      <c r="D414" s="1">
        <v>0</v>
      </c>
      <c r="E414" s="198">
        <f t="shared" ref="E414" si="53">D414/C414*100</f>
        <v>0</v>
      </c>
      <c r="F414"/>
      <c r="G414"/>
    </row>
    <row r="415" spans="1:7" ht="18" customHeight="1" x14ac:dyDescent="0.25">
      <c r="A415" s="70"/>
      <c r="B415" s="70"/>
      <c r="C415" s="1"/>
      <c r="D415" s="1"/>
      <c r="E415" s="74"/>
      <c r="F415"/>
      <c r="G415"/>
    </row>
    <row r="416" spans="1:7" s="3" customFormat="1" ht="18" customHeight="1" x14ac:dyDescent="0.25">
      <c r="A416" s="35"/>
      <c r="B416" s="35" t="s">
        <v>313</v>
      </c>
      <c r="C416" s="91">
        <f t="shared" ref="C416:D417" si="54">C417</f>
        <v>10000</v>
      </c>
      <c r="D416" s="91">
        <f t="shared" si="54"/>
        <v>2626.77</v>
      </c>
      <c r="E416" s="36">
        <f t="shared" ref="E416:E425" si="55">D416/C416*100</f>
        <v>26.267699999999998</v>
      </c>
    </row>
    <row r="417" spans="1:7" s="3" customFormat="1" ht="18" customHeight="1" x14ac:dyDescent="0.25">
      <c r="A417" s="15"/>
      <c r="B417" s="15" t="s">
        <v>108</v>
      </c>
      <c r="C417" s="17">
        <f t="shared" si="54"/>
        <v>10000</v>
      </c>
      <c r="D417" s="17">
        <f t="shared" si="54"/>
        <v>2626.77</v>
      </c>
      <c r="E417" s="17">
        <f t="shared" si="55"/>
        <v>26.267699999999998</v>
      </c>
    </row>
    <row r="418" spans="1:7" ht="18" customHeight="1" x14ac:dyDescent="0.25">
      <c r="A418" s="20"/>
      <c r="B418" s="20" t="s">
        <v>51</v>
      </c>
      <c r="C418" s="19">
        <f>C419</f>
        <v>10000</v>
      </c>
      <c r="D418" s="19">
        <f>D419</f>
        <v>2626.77</v>
      </c>
      <c r="E418" s="17">
        <f t="shared" si="55"/>
        <v>26.267699999999998</v>
      </c>
      <c r="F418" s="25"/>
      <c r="G418" s="25"/>
    </row>
    <row r="419" spans="1:7" ht="18" customHeight="1" x14ac:dyDescent="0.25">
      <c r="A419" s="20">
        <v>3</v>
      </c>
      <c r="B419" s="20" t="s">
        <v>2</v>
      </c>
      <c r="C419" s="19">
        <f t="shared" ref="C419:D419" si="56">C420</f>
        <v>10000</v>
      </c>
      <c r="D419" s="19">
        <f t="shared" si="56"/>
        <v>2626.77</v>
      </c>
      <c r="E419" s="17">
        <f t="shared" si="55"/>
        <v>26.267699999999998</v>
      </c>
      <c r="F419" s="25"/>
      <c r="G419" s="25"/>
    </row>
    <row r="420" spans="1:7" s="3" customFormat="1" ht="18" customHeight="1" x14ac:dyDescent="0.25">
      <c r="A420" s="20">
        <v>32</v>
      </c>
      <c r="B420" s="20" t="s">
        <v>21</v>
      </c>
      <c r="C420" s="19">
        <f>C421+C423+C425</f>
        <v>10000</v>
      </c>
      <c r="D420" s="19">
        <f>D421+D423+D425</f>
        <v>2626.77</v>
      </c>
      <c r="E420" s="17">
        <f t="shared" si="55"/>
        <v>26.267699999999998</v>
      </c>
      <c r="F420" s="25"/>
      <c r="G420" s="25"/>
    </row>
    <row r="421" spans="1:7" s="3" customFormat="1" ht="18" customHeight="1" x14ac:dyDescent="0.25">
      <c r="A421" s="85">
        <v>322</v>
      </c>
      <c r="B421" s="85" t="s">
        <v>23</v>
      </c>
      <c r="C421" s="1">
        <f>C422</f>
        <v>3500</v>
      </c>
      <c r="D421" s="1">
        <f>D422</f>
        <v>2446.77</v>
      </c>
      <c r="E421" s="198">
        <f t="shared" si="55"/>
        <v>69.907714285714277</v>
      </c>
      <c r="F421"/>
      <c r="G421"/>
    </row>
    <row r="422" spans="1:7" s="3" customFormat="1" ht="18" customHeight="1" x14ac:dyDescent="0.25">
      <c r="A422" s="85">
        <v>3222</v>
      </c>
      <c r="B422" s="85" t="s">
        <v>146</v>
      </c>
      <c r="C422" s="1">
        <v>3500</v>
      </c>
      <c r="D422" s="1">
        <v>2446.77</v>
      </c>
      <c r="E422" s="198">
        <f t="shared" si="55"/>
        <v>69.907714285714277</v>
      </c>
      <c r="F422"/>
      <c r="G422"/>
    </row>
    <row r="423" spans="1:7" ht="18" customHeight="1" x14ac:dyDescent="0.25">
      <c r="A423" s="85">
        <v>323</v>
      </c>
      <c r="B423" s="85" t="s">
        <v>24</v>
      </c>
      <c r="C423" s="1">
        <f>C424</f>
        <v>3000</v>
      </c>
      <c r="D423" s="1">
        <f>D424</f>
        <v>180</v>
      </c>
      <c r="E423" s="198">
        <f t="shared" si="55"/>
        <v>6</v>
      </c>
      <c r="F423"/>
      <c r="G423"/>
    </row>
    <row r="424" spans="1:7" s="37" customFormat="1" ht="18" customHeight="1" x14ac:dyDescent="0.25">
      <c r="A424" s="85">
        <v>3239</v>
      </c>
      <c r="B424" s="85" t="s">
        <v>147</v>
      </c>
      <c r="C424" s="1">
        <v>3000</v>
      </c>
      <c r="D424" s="1">
        <v>180</v>
      </c>
      <c r="E424" s="198">
        <f t="shared" si="55"/>
        <v>6</v>
      </c>
      <c r="F424"/>
      <c r="G424"/>
    </row>
    <row r="425" spans="1:7" s="3" customFormat="1" ht="18" customHeight="1" x14ac:dyDescent="0.25">
      <c r="A425" s="85">
        <v>329</v>
      </c>
      <c r="B425" s="85" t="s">
        <v>25</v>
      </c>
      <c r="C425" s="1">
        <v>3500</v>
      </c>
      <c r="D425" s="1">
        <f>D426</f>
        <v>0</v>
      </c>
      <c r="E425" s="198">
        <f t="shared" si="55"/>
        <v>0</v>
      </c>
      <c r="F425"/>
      <c r="G425"/>
    </row>
    <row r="426" spans="1:7" s="3" customFormat="1" ht="18" customHeight="1" x14ac:dyDescent="0.25">
      <c r="A426" s="85">
        <v>3293</v>
      </c>
      <c r="B426" s="85" t="s">
        <v>71</v>
      </c>
      <c r="C426" s="1">
        <v>3500</v>
      </c>
      <c r="D426" s="1">
        <v>0</v>
      </c>
      <c r="E426" s="198">
        <f t="shared" ref="E426:E439" si="57">D426/C426*100</f>
        <v>0</v>
      </c>
      <c r="F426"/>
      <c r="G426"/>
    </row>
    <row r="427" spans="1:7" s="3" customFormat="1" ht="18" customHeight="1" x14ac:dyDescent="0.25">
      <c r="A427" s="44"/>
      <c r="B427" s="44"/>
      <c r="C427" s="1"/>
      <c r="D427" s="1"/>
      <c r="E427" s="74">
        <v>0</v>
      </c>
      <c r="F427"/>
      <c r="G427"/>
    </row>
    <row r="428" spans="1:7" s="3" customFormat="1" ht="18" customHeight="1" x14ac:dyDescent="0.25">
      <c r="A428" s="215"/>
      <c r="B428" s="215" t="s">
        <v>313</v>
      </c>
      <c r="C428" s="216">
        <f t="shared" ref="C428:C432" si="58">C429</f>
        <v>11500</v>
      </c>
      <c r="D428" s="216">
        <v>5220.18</v>
      </c>
      <c r="E428" s="216">
        <f t="shared" si="57"/>
        <v>45.392869565217389</v>
      </c>
    </row>
    <row r="429" spans="1:7" s="3" customFormat="1" ht="18" customHeight="1" x14ac:dyDescent="0.25">
      <c r="A429" s="217"/>
      <c r="B429" s="217" t="s">
        <v>108</v>
      </c>
      <c r="C429" s="218">
        <f t="shared" si="58"/>
        <v>11500</v>
      </c>
      <c r="D429" s="218">
        <v>5220.18</v>
      </c>
      <c r="E429" s="218">
        <f t="shared" si="57"/>
        <v>45.392869565217389</v>
      </c>
    </row>
    <row r="430" spans="1:7" s="3" customFormat="1" ht="18" customHeight="1" x14ac:dyDescent="0.25">
      <c r="A430" s="219"/>
      <c r="B430" s="217" t="s">
        <v>506</v>
      </c>
      <c r="C430" s="220">
        <f>C432</f>
        <v>11500</v>
      </c>
      <c r="D430" s="220">
        <v>5220.18</v>
      </c>
      <c r="E430" s="220">
        <f t="shared" si="57"/>
        <v>45.392869565217389</v>
      </c>
    </row>
    <row r="431" spans="1:7" ht="18" customHeight="1" x14ac:dyDescent="0.25">
      <c r="A431" s="219"/>
      <c r="B431" s="217" t="s">
        <v>506</v>
      </c>
      <c r="C431" s="220">
        <v>11500</v>
      </c>
      <c r="D431" s="220">
        <v>5220.18</v>
      </c>
      <c r="E431" s="220">
        <f t="shared" si="57"/>
        <v>45.392869565217389</v>
      </c>
      <c r="F431" s="3"/>
      <c r="G431" s="3"/>
    </row>
    <row r="432" spans="1:7" ht="18" customHeight="1" x14ac:dyDescent="0.25">
      <c r="A432" s="221">
        <v>3</v>
      </c>
      <c r="B432" s="221" t="s">
        <v>2</v>
      </c>
      <c r="C432" s="222">
        <f t="shared" si="58"/>
        <v>11500</v>
      </c>
      <c r="D432" s="222">
        <v>5220.18</v>
      </c>
      <c r="E432" s="222">
        <f t="shared" si="57"/>
        <v>45.392869565217389</v>
      </c>
      <c r="F432" s="3"/>
      <c r="G432" s="3"/>
    </row>
    <row r="433" spans="1:7" ht="18" customHeight="1" x14ac:dyDescent="0.25">
      <c r="A433" s="221">
        <v>32</v>
      </c>
      <c r="B433" s="221" t="s">
        <v>21</v>
      </c>
      <c r="C433" s="222">
        <f>C434+C436+C438</f>
        <v>11500</v>
      </c>
      <c r="D433" s="222">
        <v>5220.18</v>
      </c>
      <c r="E433" s="222">
        <f t="shared" si="57"/>
        <v>45.392869565217389</v>
      </c>
      <c r="F433" s="3"/>
      <c r="G433" s="3"/>
    </row>
    <row r="434" spans="1:7" s="37" customFormat="1" ht="18" customHeight="1" x14ac:dyDescent="0.25">
      <c r="A434" s="85">
        <v>322</v>
      </c>
      <c r="B434" s="85" t="s">
        <v>23</v>
      </c>
      <c r="C434" s="223">
        <f>C435</f>
        <v>5000</v>
      </c>
      <c r="D434" s="223">
        <v>0</v>
      </c>
      <c r="E434" s="223">
        <f t="shared" si="57"/>
        <v>0</v>
      </c>
      <c r="F434" s="3"/>
      <c r="G434" s="3"/>
    </row>
    <row r="435" spans="1:7" s="3" customFormat="1" ht="18" customHeight="1" x14ac:dyDescent="0.25">
      <c r="A435" s="85">
        <v>32224</v>
      </c>
      <c r="B435" s="85" t="s">
        <v>146</v>
      </c>
      <c r="C435" s="223">
        <v>5000</v>
      </c>
      <c r="D435" s="223">
        <v>1103.6199999999999</v>
      </c>
      <c r="E435" s="223">
        <f t="shared" si="57"/>
        <v>22.072399999999998</v>
      </c>
      <c r="F435"/>
      <c r="G435"/>
    </row>
    <row r="436" spans="1:7" s="25" customFormat="1" ht="18" customHeight="1" x14ac:dyDescent="0.25">
      <c r="A436" s="85">
        <v>323</v>
      </c>
      <c r="B436" s="85" t="s">
        <v>24</v>
      </c>
      <c r="C436" s="223">
        <f>C437</f>
        <v>3000</v>
      </c>
      <c r="D436" s="223">
        <v>90</v>
      </c>
      <c r="E436" s="223">
        <f t="shared" si="57"/>
        <v>3</v>
      </c>
      <c r="F436"/>
      <c r="G436"/>
    </row>
    <row r="437" spans="1:7" s="25" customFormat="1" ht="18" customHeight="1" x14ac:dyDescent="0.25">
      <c r="A437" s="85">
        <v>3239</v>
      </c>
      <c r="B437" s="85" t="s">
        <v>147</v>
      </c>
      <c r="C437" s="223">
        <v>3000</v>
      </c>
      <c r="D437" s="223">
        <v>90</v>
      </c>
      <c r="E437" s="223">
        <f t="shared" si="57"/>
        <v>3</v>
      </c>
      <c r="F437" s="3"/>
      <c r="G437" s="3"/>
    </row>
    <row r="438" spans="1:7" s="25" customFormat="1" ht="18" customHeight="1" x14ac:dyDescent="0.25">
      <c r="A438" s="85">
        <v>329</v>
      </c>
      <c r="B438" s="85" t="s">
        <v>25</v>
      </c>
      <c r="C438" s="223">
        <v>3500</v>
      </c>
      <c r="D438" s="223">
        <v>4026.56</v>
      </c>
      <c r="E438" s="223">
        <f t="shared" si="57"/>
        <v>115.04457142857143</v>
      </c>
      <c r="F438" s="3"/>
      <c r="G438" s="3"/>
    </row>
    <row r="439" spans="1:7" s="25" customFormat="1" ht="18" customHeight="1" x14ac:dyDescent="0.25">
      <c r="A439" s="85">
        <v>329310</v>
      </c>
      <c r="B439" s="85" t="s">
        <v>71</v>
      </c>
      <c r="C439" s="223">
        <v>3500</v>
      </c>
      <c r="D439" s="223">
        <v>4026.56</v>
      </c>
      <c r="E439" s="223">
        <f t="shared" si="57"/>
        <v>115.04457142857143</v>
      </c>
      <c r="F439" s="3"/>
      <c r="G439" s="3"/>
    </row>
    <row r="440" spans="1:7" ht="18" customHeight="1" x14ac:dyDescent="0.25">
      <c r="A440" s="35"/>
      <c r="B440" s="35" t="s">
        <v>314</v>
      </c>
      <c r="C440" s="91">
        <v>3000</v>
      </c>
      <c r="D440" s="91">
        <v>500</v>
      </c>
      <c r="E440" s="36">
        <f t="shared" ref="E440:E445" si="59">E441</f>
        <v>0</v>
      </c>
      <c r="F440" s="3"/>
      <c r="G440" s="3"/>
    </row>
    <row r="441" spans="1:7" ht="18" customHeight="1" x14ac:dyDescent="0.25">
      <c r="A441" s="15"/>
      <c r="B441" s="15" t="s">
        <v>108</v>
      </c>
      <c r="C441" s="19">
        <v>3000</v>
      </c>
      <c r="D441" s="19">
        <v>500</v>
      </c>
      <c r="E441" s="17">
        <f t="shared" si="59"/>
        <v>0</v>
      </c>
      <c r="F441" s="3"/>
      <c r="G441" s="3"/>
    </row>
    <row r="442" spans="1:7" ht="18" customHeight="1" x14ac:dyDescent="0.25">
      <c r="A442" s="15"/>
      <c r="B442" s="15" t="s">
        <v>51</v>
      </c>
      <c r="C442" s="19">
        <v>3000</v>
      </c>
      <c r="D442" s="19">
        <v>500</v>
      </c>
      <c r="E442" s="17">
        <f>E444</f>
        <v>0</v>
      </c>
      <c r="F442" s="3"/>
      <c r="G442" s="3"/>
    </row>
    <row r="443" spans="1:7" ht="18" customHeight="1" x14ac:dyDescent="0.25">
      <c r="A443" s="15"/>
      <c r="B443" s="15" t="s">
        <v>506</v>
      </c>
      <c r="C443" s="19">
        <v>3000</v>
      </c>
      <c r="D443" s="19">
        <v>500</v>
      </c>
      <c r="E443" s="17"/>
      <c r="F443"/>
      <c r="G443"/>
    </row>
    <row r="444" spans="1:7" ht="18" customHeight="1" x14ac:dyDescent="0.25">
      <c r="A444" s="15">
        <v>3</v>
      </c>
      <c r="B444" s="15" t="s">
        <v>2</v>
      </c>
      <c r="C444" s="19">
        <v>3000</v>
      </c>
      <c r="D444" s="19">
        <v>500</v>
      </c>
      <c r="E444" s="17">
        <f t="shared" si="59"/>
        <v>0</v>
      </c>
      <c r="F444"/>
      <c r="G444"/>
    </row>
    <row r="445" spans="1:7" ht="18" customHeight="1" x14ac:dyDescent="0.25">
      <c r="A445" s="15">
        <v>38</v>
      </c>
      <c r="B445" s="15" t="s">
        <v>31</v>
      </c>
      <c r="C445" s="19">
        <v>3000</v>
      </c>
      <c r="D445" s="19">
        <v>500</v>
      </c>
      <c r="E445" s="17">
        <f t="shared" si="59"/>
        <v>0</v>
      </c>
      <c r="F445"/>
      <c r="G445"/>
    </row>
    <row r="446" spans="1:7" ht="18" customHeight="1" x14ac:dyDescent="0.25">
      <c r="A446" s="70">
        <v>381</v>
      </c>
      <c r="B446" s="70" t="s">
        <v>148</v>
      </c>
      <c r="C446" s="1">
        <v>3000</v>
      </c>
      <c r="D446" s="1">
        <v>500</v>
      </c>
      <c r="E446" s="74">
        <v>0</v>
      </c>
      <c r="F446" s="3"/>
      <c r="G446" s="3"/>
    </row>
    <row r="447" spans="1:7" s="37" customFormat="1" ht="18" customHeight="1" x14ac:dyDescent="0.25">
      <c r="A447" s="70"/>
      <c r="B447" s="70"/>
      <c r="C447" s="1"/>
      <c r="D447" s="1"/>
      <c r="E447" s="74"/>
      <c r="F447" s="3"/>
      <c r="G447" s="3"/>
    </row>
    <row r="448" spans="1:7" s="3" customFormat="1" ht="18" customHeight="1" x14ac:dyDescent="0.25">
      <c r="A448" s="70"/>
      <c r="B448" s="70"/>
      <c r="C448" s="1"/>
      <c r="D448" s="1"/>
      <c r="E448" s="74"/>
      <c r="F448" s="25"/>
      <c r="G448" s="25"/>
    </row>
    <row r="449" spans="1:7" s="3" customFormat="1" ht="18" customHeight="1" x14ac:dyDescent="0.25">
      <c r="A449" s="35"/>
      <c r="B449" s="35" t="s">
        <v>315</v>
      </c>
      <c r="C449" s="91">
        <v>5000</v>
      </c>
      <c r="D449" s="91">
        <f t="shared" ref="D449:E454" si="60">D450</f>
        <v>0</v>
      </c>
      <c r="E449" s="36">
        <f t="shared" si="60"/>
        <v>0</v>
      </c>
      <c r="F449" s="25"/>
      <c r="G449" s="25"/>
    </row>
    <row r="450" spans="1:7" s="3" customFormat="1" ht="18" customHeight="1" x14ac:dyDescent="0.25">
      <c r="A450" s="15"/>
      <c r="B450" s="15" t="s">
        <v>108</v>
      </c>
      <c r="C450" s="19">
        <v>5000</v>
      </c>
      <c r="D450" s="19">
        <f t="shared" si="60"/>
        <v>0</v>
      </c>
      <c r="E450" s="17">
        <f t="shared" si="60"/>
        <v>0</v>
      </c>
      <c r="F450" s="25"/>
      <c r="G450" s="25"/>
    </row>
    <row r="451" spans="1:7" s="3" customFormat="1" ht="18" customHeight="1" x14ac:dyDescent="0.25">
      <c r="A451" s="15"/>
      <c r="B451" s="15" t="s">
        <v>51</v>
      </c>
      <c r="C451" s="19">
        <v>5000</v>
      </c>
      <c r="D451" s="19">
        <f>D453</f>
        <v>0</v>
      </c>
      <c r="E451" s="17">
        <f>E453</f>
        <v>0</v>
      </c>
      <c r="F451"/>
      <c r="G451"/>
    </row>
    <row r="452" spans="1:7" ht="18" customHeight="1" x14ac:dyDescent="0.25">
      <c r="A452" s="15"/>
      <c r="B452" s="15" t="s">
        <v>506</v>
      </c>
      <c r="C452" s="19">
        <v>5000</v>
      </c>
      <c r="D452" s="19">
        <v>0</v>
      </c>
      <c r="E452" s="17"/>
      <c r="F452" s="25"/>
      <c r="G452" s="25"/>
    </row>
    <row r="453" spans="1:7" ht="18" customHeight="1" x14ac:dyDescent="0.25">
      <c r="A453" s="15">
        <v>5</v>
      </c>
      <c r="B453" s="15" t="s">
        <v>5</v>
      </c>
      <c r="C453" s="19">
        <v>5000</v>
      </c>
      <c r="D453" s="19">
        <f t="shared" si="60"/>
        <v>0</v>
      </c>
      <c r="E453" s="17">
        <f t="shared" si="60"/>
        <v>0</v>
      </c>
      <c r="F453" s="25"/>
      <c r="G453" s="25"/>
    </row>
    <row r="454" spans="1:7" s="37" customFormat="1" ht="18" customHeight="1" x14ac:dyDescent="0.25">
      <c r="A454" s="15">
        <v>53</v>
      </c>
      <c r="B454" s="15" t="s">
        <v>56</v>
      </c>
      <c r="C454" s="19">
        <v>5000</v>
      </c>
      <c r="D454" s="19">
        <f t="shared" si="60"/>
        <v>0</v>
      </c>
      <c r="E454" s="17">
        <f t="shared" si="60"/>
        <v>0</v>
      </c>
      <c r="F454" s="25"/>
      <c r="G454" s="25"/>
    </row>
    <row r="455" spans="1:7" s="3" customFormat="1" ht="18" customHeight="1" x14ac:dyDescent="0.25">
      <c r="A455" s="70">
        <v>532</v>
      </c>
      <c r="B455" s="70" t="s">
        <v>153</v>
      </c>
      <c r="C455" s="19">
        <v>5000</v>
      </c>
      <c r="D455" s="1">
        <v>0</v>
      </c>
      <c r="E455" s="74">
        <v>0</v>
      </c>
      <c r="F455"/>
      <c r="G455"/>
    </row>
    <row r="456" spans="1:7" s="3" customFormat="1" ht="18" customHeight="1" x14ac:dyDescent="0.25">
      <c r="A456" s="70">
        <v>53212</v>
      </c>
      <c r="B456" s="70" t="s">
        <v>153</v>
      </c>
      <c r="C456" s="19">
        <v>5000</v>
      </c>
      <c r="D456" s="1">
        <v>0</v>
      </c>
      <c r="E456" s="74">
        <v>0</v>
      </c>
      <c r="F456"/>
      <c r="G456"/>
    </row>
    <row r="457" spans="1:7" s="3" customFormat="1" ht="18" customHeight="1" x14ac:dyDescent="0.25">
      <c r="A457" s="70"/>
      <c r="B457" s="70"/>
      <c r="C457" s="19">
        <v>5000</v>
      </c>
      <c r="D457" s="1"/>
      <c r="E457" s="74"/>
      <c r="F457"/>
      <c r="G457"/>
    </row>
    <row r="458" spans="1:7" s="3" customFormat="1" ht="18" customHeight="1" x14ac:dyDescent="0.25">
      <c r="A458" s="35"/>
      <c r="B458" s="35" t="s">
        <v>364</v>
      </c>
      <c r="C458" s="19">
        <v>5000</v>
      </c>
      <c r="D458" s="91">
        <f>D459</f>
        <v>0</v>
      </c>
      <c r="E458" s="36">
        <f>E459</f>
        <v>0</v>
      </c>
      <c r="F458"/>
      <c r="G458"/>
    </row>
    <row r="459" spans="1:7" ht="18" customHeight="1" x14ac:dyDescent="0.25">
      <c r="A459" s="15"/>
      <c r="B459" s="15" t="s">
        <v>108</v>
      </c>
      <c r="C459" s="19">
        <v>5000</v>
      </c>
      <c r="D459" s="19">
        <f>D460+D464</f>
        <v>0</v>
      </c>
      <c r="E459" s="17">
        <f>E460+E464</f>
        <v>0</v>
      </c>
      <c r="F459"/>
      <c r="G459"/>
    </row>
    <row r="460" spans="1:7" ht="18" customHeight="1" x14ac:dyDescent="0.25">
      <c r="A460" s="20"/>
      <c r="B460" s="20" t="s">
        <v>51</v>
      </c>
      <c r="C460" s="19">
        <v>5000</v>
      </c>
      <c r="D460" s="19">
        <f t="shared" ref="D460:E462" si="61">D461</f>
        <v>0</v>
      </c>
      <c r="E460" s="19">
        <f t="shared" si="61"/>
        <v>0</v>
      </c>
      <c r="F460"/>
      <c r="G460"/>
    </row>
    <row r="461" spans="1:7" ht="18" customHeight="1" x14ac:dyDescent="0.25">
      <c r="A461" s="20">
        <v>3</v>
      </c>
      <c r="B461" s="20" t="s">
        <v>2</v>
      </c>
      <c r="C461" s="19">
        <v>5000</v>
      </c>
      <c r="D461" s="19">
        <f t="shared" si="61"/>
        <v>0</v>
      </c>
      <c r="E461" s="19">
        <f t="shared" si="61"/>
        <v>0</v>
      </c>
      <c r="F461"/>
      <c r="G461"/>
    </row>
    <row r="462" spans="1:7" s="3" customFormat="1" ht="18" customHeight="1" x14ac:dyDescent="0.25">
      <c r="A462" s="20">
        <v>32</v>
      </c>
      <c r="B462" s="20" t="s">
        <v>21</v>
      </c>
      <c r="C462" s="19">
        <v>5000</v>
      </c>
      <c r="D462" s="19">
        <f t="shared" si="61"/>
        <v>0</v>
      </c>
      <c r="E462" s="19">
        <f t="shared" si="61"/>
        <v>0</v>
      </c>
      <c r="F462"/>
      <c r="G462"/>
    </row>
    <row r="463" spans="1:7" s="3" customFormat="1" ht="18" customHeight="1" x14ac:dyDescent="0.25">
      <c r="A463" s="85">
        <v>329</v>
      </c>
      <c r="B463" s="85" t="s">
        <v>25</v>
      </c>
      <c r="C463" s="19">
        <v>5000</v>
      </c>
      <c r="D463" s="1">
        <v>0</v>
      </c>
      <c r="E463" s="1">
        <v>0</v>
      </c>
      <c r="F463"/>
      <c r="G463"/>
    </row>
    <row r="464" spans="1:7" s="25" customFormat="1" ht="18" customHeight="1" x14ac:dyDescent="0.25">
      <c r="A464" s="20"/>
      <c r="B464" s="20" t="s">
        <v>179</v>
      </c>
      <c r="C464" s="19">
        <v>5000</v>
      </c>
      <c r="D464" s="19">
        <f t="shared" ref="D464:E466" si="62">D465</f>
        <v>0</v>
      </c>
      <c r="E464" s="19">
        <f t="shared" si="62"/>
        <v>0</v>
      </c>
      <c r="F464"/>
      <c r="G464"/>
    </row>
    <row r="465" spans="1:7" s="25" customFormat="1" ht="18" customHeight="1" x14ac:dyDescent="0.25">
      <c r="A465" s="20">
        <v>3</v>
      </c>
      <c r="B465" s="20" t="s">
        <v>2</v>
      </c>
      <c r="C465" s="19">
        <v>5000</v>
      </c>
      <c r="D465" s="19">
        <f t="shared" si="62"/>
        <v>0</v>
      </c>
      <c r="E465" s="19">
        <f t="shared" si="62"/>
        <v>0</v>
      </c>
      <c r="F465"/>
      <c r="G465"/>
    </row>
    <row r="466" spans="1:7" s="25" customFormat="1" ht="18" customHeight="1" x14ac:dyDescent="0.25">
      <c r="A466" s="20">
        <v>32</v>
      </c>
      <c r="B466" s="20" t="s">
        <v>21</v>
      </c>
      <c r="C466" s="19">
        <v>5000</v>
      </c>
      <c r="D466" s="19">
        <f t="shared" si="62"/>
        <v>0</v>
      </c>
      <c r="E466" s="19">
        <f t="shared" si="62"/>
        <v>0</v>
      </c>
      <c r="F466"/>
      <c r="G466"/>
    </row>
    <row r="467" spans="1:7" ht="18" customHeight="1" x14ac:dyDescent="0.25">
      <c r="A467" s="85">
        <v>329</v>
      </c>
      <c r="B467" s="85" t="s">
        <v>25</v>
      </c>
      <c r="C467" s="19">
        <v>5000</v>
      </c>
      <c r="D467" s="1">
        <v>0</v>
      </c>
      <c r="E467" s="1">
        <v>0</v>
      </c>
      <c r="F467"/>
      <c r="G467"/>
    </row>
    <row r="468" spans="1:7" s="25" customFormat="1" ht="18" customHeight="1" x14ac:dyDescent="0.25">
      <c r="A468" s="85"/>
      <c r="B468" s="85"/>
      <c r="C468" s="19">
        <v>5000</v>
      </c>
      <c r="D468" s="1"/>
      <c r="E468" s="1"/>
      <c r="F468"/>
      <c r="G468"/>
    </row>
    <row r="469" spans="1:7" s="25" customFormat="1" ht="18" customHeight="1" x14ac:dyDescent="0.25">
      <c r="A469" s="35"/>
      <c r="B469" s="35" t="s">
        <v>316</v>
      </c>
      <c r="C469" s="19">
        <v>5000</v>
      </c>
      <c r="D469" s="91">
        <f>D470</f>
        <v>14799.18</v>
      </c>
      <c r="E469" s="36">
        <f t="shared" ref="E469:E481" si="63">D469/C469*100</f>
        <v>295.98360000000002</v>
      </c>
      <c r="F469"/>
      <c r="G469"/>
    </row>
    <row r="470" spans="1:7" s="25" customFormat="1" ht="18" customHeight="1" x14ac:dyDescent="0.25">
      <c r="A470" s="15"/>
      <c r="B470" s="15" t="s">
        <v>108</v>
      </c>
      <c r="C470" s="19">
        <v>5000</v>
      </c>
      <c r="D470" s="19">
        <f>D471+D476</f>
        <v>14799.18</v>
      </c>
      <c r="E470" s="17">
        <f t="shared" si="63"/>
        <v>295.98360000000002</v>
      </c>
      <c r="F470"/>
      <c r="G470"/>
    </row>
    <row r="471" spans="1:7" ht="18" customHeight="1" x14ac:dyDescent="0.25">
      <c r="A471" s="20"/>
      <c r="B471" s="20" t="s">
        <v>51</v>
      </c>
      <c r="C471" s="19">
        <v>5000</v>
      </c>
      <c r="D471" s="19">
        <f t="shared" ref="D471:D473" si="64">D472</f>
        <v>6890.18</v>
      </c>
      <c r="E471" s="17">
        <f t="shared" si="63"/>
        <v>137.80360000000002</v>
      </c>
      <c r="F471"/>
      <c r="G471"/>
    </row>
    <row r="472" spans="1:7" ht="18" customHeight="1" x14ac:dyDescent="0.25">
      <c r="A472" s="20">
        <v>3</v>
      </c>
      <c r="B472" s="20" t="s">
        <v>2</v>
      </c>
      <c r="C472" s="19">
        <v>5000</v>
      </c>
      <c r="D472" s="19">
        <f t="shared" si="64"/>
        <v>6890.18</v>
      </c>
      <c r="E472" s="17">
        <f t="shared" si="63"/>
        <v>137.80360000000002</v>
      </c>
      <c r="F472"/>
      <c r="G472"/>
    </row>
    <row r="473" spans="1:7" ht="18" customHeight="1" x14ac:dyDescent="0.25">
      <c r="A473" s="20">
        <v>32</v>
      </c>
      <c r="B473" s="20" t="s">
        <v>21</v>
      </c>
      <c r="C473" s="19">
        <v>5000</v>
      </c>
      <c r="D473" s="19">
        <f t="shared" si="64"/>
        <v>6890.18</v>
      </c>
      <c r="E473" s="17">
        <f t="shared" si="63"/>
        <v>137.80360000000002</v>
      </c>
      <c r="F473"/>
      <c r="G473"/>
    </row>
    <row r="474" spans="1:7" ht="18" customHeight="1" x14ac:dyDescent="0.25">
      <c r="A474" s="85">
        <v>329</v>
      </c>
      <c r="B474" s="85" t="s">
        <v>25</v>
      </c>
      <c r="C474" s="19">
        <v>5000</v>
      </c>
      <c r="D474" s="1">
        <f>D475</f>
        <v>6890.18</v>
      </c>
      <c r="E474" s="198">
        <f t="shared" si="63"/>
        <v>137.80360000000002</v>
      </c>
      <c r="F474"/>
      <c r="G474"/>
    </row>
    <row r="475" spans="1:7" ht="18" customHeight="1" x14ac:dyDescent="0.25">
      <c r="A475" s="85">
        <v>3291</v>
      </c>
      <c r="B475" s="85" t="s">
        <v>468</v>
      </c>
      <c r="C475" s="19">
        <v>5000</v>
      </c>
      <c r="D475" s="1">
        <v>6890.18</v>
      </c>
      <c r="E475" s="198">
        <f t="shared" si="63"/>
        <v>137.80360000000002</v>
      </c>
      <c r="F475"/>
      <c r="G475"/>
    </row>
    <row r="476" spans="1:7" ht="18" customHeight="1" x14ac:dyDescent="0.25">
      <c r="A476" s="20"/>
      <c r="B476" s="20" t="s">
        <v>179</v>
      </c>
      <c r="C476" s="19">
        <v>5000</v>
      </c>
      <c r="D476" s="19">
        <f>D479</f>
        <v>7909</v>
      </c>
      <c r="E476" s="17">
        <f t="shared" si="63"/>
        <v>158.18</v>
      </c>
      <c r="F476"/>
      <c r="G476"/>
    </row>
    <row r="477" spans="1:7" ht="18" customHeight="1" x14ac:dyDescent="0.25">
      <c r="A477" s="15"/>
      <c r="B477" s="15" t="s">
        <v>51</v>
      </c>
      <c r="C477" s="19">
        <v>5000</v>
      </c>
      <c r="D477" s="19">
        <v>0</v>
      </c>
      <c r="E477" s="17">
        <f>E479</f>
        <v>158.18</v>
      </c>
      <c r="F477"/>
      <c r="G477"/>
    </row>
    <row r="478" spans="1:7" ht="18" customHeight="1" x14ac:dyDescent="0.25">
      <c r="A478" s="15"/>
      <c r="B478" s="15" t="s">
        <v>506</v>
      </c>
      <c r="C478" s="19">
        <v>5000</v>
      </c>
      <c r="D478" s="19">
        <v>0</v>
      </c>
      <c r="E478" s="17"/>
      <c r="F478" s="3"/>
      <c r="G478" s="3"/>
    </row>
    <row r="479" spans="1:7" ht="18" customHeight="1" x14ac:dyDescent="0.25">
      <c r="A479" s="20">
        <v>3</v>
      </c>
      <c r="B479" s="20" t="s">
        <v>2</v>
      </c>
      <c r="C479" s="19">
        <v>5000</v>
      </c>
      <c r="D479" s="19">
        <f t="shared" ref="D479:D480" si="65">D480</f>
        <v>7909</v>
      </c>
      <c r="E479" s="17">
        <f t="shared" si="63"/>
        <v>158.18</v>
      </c>
      <c r="F479" s="3"/>
      <c r="G479" s="3"/>
    </row>
    <row r="480" spans="1:7" ht="18" customHeight="1" x14ac:dyDescent="0.25">
      <c r="A480" s="20">
        <v>32</v>
      </c>
      <c r="B480" s="20" t="s">
        <v>21</v>
      </c>
      <c r="C480" s="19">
        <v>5000</v>
      </c>
      <c r="D480" s="19">
        <f t="shared" si="65"/>
        <v>7909</v>
      </c>
      <c r="E480" s="17">
        <f t="shared" si="63"/>
        <v>158.18</v>
      </c>
      <c r="F480" s="3"/>
      <c r="G480" s="3"/>
    </row>
    <row r="481" spans="1:7" ht="18" customHeight="1" x14ac:dyDescent="0.25">
      <c r="A481" s="85">
        <v>329</v>
      </c>
      <c r="B481" s="85" t="s">
        <v>25</v>
      </c>
      <c r="C481" s="1">
        <v>5000</v>
      </c>
      <c r="D481" s="1">
        <f>D482</f>
        <v>7909</v>
      </c>
      <c r="E481" s="198">
        <f t="shared" si="63"/>
        <v>158.18</v>
      </c>
      <c r="F481" s="3"/>
      <c r="G481" s="3"/>
    </row>
    <row r="482" spans="1:7" ht="18" customHeight="1" x14ac:dyDescent="0.25">
      <c r="A482" s="85">
        <v>3291</v>
      </c>
      <c r="B482" s="85" t="s">
        <v>468</v>
      </c>
      <c r="C482" s="1">
        <v>5000</v>
      </c>
      <c r="D482" s="1">
        <v>7909</v>
      </c>
      <c r="E482" s="198">
        <f t="shared" ref="E482" si="66">D482/C482*100</f>
        <v>158.18</v>
      </c>
      <c r="F482" s="3"/>
      <c r="G482" s="3"/>
    </row>
    <row r="483" spans="1:7" ht="18" customHeight="1" x14ac:dyDescent="0.25">
      <c r="A483" s="85"/>
      <c r="B483" s="85"/>
      <c r="C483" s="1"/>
      <c r="D483" s="1"/>
      <c r="E483" s="1"/>
      <c r="F483" s="3"/>
      <c r="G483" s="3"/>
    </row>
    <row r="484" spans="1:7" ht="18" customHeight="1" x14ac:dyDescent="0.25">
      <c r="A484" s="178"/>
      <c r="B484" s="35" t="s">
        <v>384</v>
      </c>
      <c r="C484" s="36">
        <v>30000</v>
      </c>
      <c r="D484" s="36">
        <f t="shared" ref="D484:D490" si="67">D485</f>
        <v>0</v>
      </c>
      <c r="E484" s="36">
        <f t="shared" ref="E484:E490" si="68">D484/C484*100</f>
        <v>0</v>
      </c>
      <c r="F484" s="25"/>
      <c r="G484" s="25"/>
    </row>
    <row r="485" spans="1:7" ht="18" customHeight="1" x14ac:dyDescent="0.25">
      <c r="A485" s="85"/>
      <c r="B485" s="15" t="s">
        <v>108</v>
      </c>
      <c r="C485" s="17">
        <v>30000</v>
      </c>
      <c r="D485" s="17">
        <f t="shared" si="67"/>
        <v>0</v>
      </c>
      <c r="E485" s="17">
        <f t="shared" si="68"/>
        <v>0</v>
      </c>
      <c r="F485" s="25"/>
      <c r="G485" s="25"/>
    </row>
    <row r="486" spans="1:7" ht="18" customHeight="1" x14ac:dyDescent="0.25">
      <c r="A486" s="85"/>
      <c r="B486" s="20" t="s">
        <v>179</v>
      </c>
      <c r="C486" s="17">
        <v>30000</v>
      </c>
      <c r="D486" s="17">
        <v>0</v>
      </c>
      <c r="E486" s="17">
        <f t="shared" si="68"/>
        <v>0</v>
      </c>
      <c r="F486" s="25"/>
      <c r="G486" s="25"/>
    </row>
    <row r="487" spans="1:7" ht="18" customHeight="1" x14ac:dyDescent="0.25">
      <c r="A487" s="85"/>
      <c r="B487" s="20" t="s">
        <v>507</v>
      </c>
      <c r="C487" s="17">
        <v>30000</v>
      </c>
      <c r="D487" s="17"/>
      <c r="E487" s="17"/>
      <c r="F487"/>
      <c r="G487"/>
    </row>
    <row r="488" spans="1:7" ht="18" customHeight="1" x14ac:dyDescent="0.25">
      <c r="A488" s="15">
        <v>4</v>
      </c>
      <c r="B488" s="15" t="s">
        <v>3</v>
      </c>
      <c r="C488" s="17">
        <v>30000</v>
      </c>
      <c r="D488" s="17">
        <f t="shared" si="67"/>
        <v>0</v>
      </c>
      <c r="E488" s="17">
        <f t="shared" si="68"/>
        <v>0</v>
      </c>
      <c r="F488"/>
      <c r="G488"/>
    </row>
    <row r="489" spans="1:7" ht="18" customHeight="1" x14ac:dyDescent="0.25">
      <c r="A489" s="15">
        <v>42</v>
      </c>
      <c r="B489" s="15" t="s">
        <v>36</v>
      </c>
      <c r="C489" s="17">
        <v>30000</v>
      </c>
      <c r="D489" s="17">
        <f t="shared" si="67"/>
        <v>0</v>
      </c>
      <c r="E489" s="17">
        <f t="shared" si="68"/>
        <v>0</v>
      </c>
      <c r="F489"/>
      <c r="G489"/>
    </row>
    <row r="490" spans="1:7" ht="18" customHeight="1" x14ac:dyDescent="0.25">
      <c r="A490" s="85">
        <v>426</v>
      </c>
      <c r="B490" s="85" t="s">
        <v>385</v>
      </c>
      <c r="C490" s="1">
        <v>30000</v>
      </c>
      <c r="D490" s="1">
        <f t="shared" si="67"/>
        <v>0</v>
      </c>
      <c r="E490" s="198">
        <f t="shared" si="68"/>
        <v>0</v>
      </c>
      <c r="F490"/>
      <c r="G490"/>
    </row>
    <row r="491" spans="1:7" ht="18" customHeight="1" x14ac:dyDescent="0.25">
      <c r="A491" s="85">
        <v>4263</v>
      </c>
      <c r="B491" s="85" t="s">
        <v>467</v>
      </c>
      <c r="C491" s="1">
        <v>30000</v>
      </c>
      <c r="D491" s="1">
        <v>0</v>
      </c>
      <c r="E491" s="198">
        <f t="shared" ref="E491:E574" si="69">D491/C491*100</f>
        <v>0</v>
      </c>
      <c r="F491"/>
      <c r="G491"/>
    </row>
    <row r="492" spans="1:7" ht="18" customHeight="1" x14ac:dyDescent="0.25">
      <c r="A492" s="70"/>
      <c r="B492" s="70"/>
      <c r="C492" s="1"/>
      <c r="D492" s="1"/>
      <c r="E492" s="74"/>
      <c r="F492"/>
      <c r="G492"/>
    </row>
    <row r="493" spans="1:7" ht="18" customHeight="1" x14ac:dyDescent="0.25">
      <c r="A493" s="215"/>
      <c r="B493" s="215" t="s">
        <v>508</v>
      </c>
      <c r="C493" s="224">
        <v>600</v>
      </c>
      <c r="D493" s="224">
        <v>186148.8</v>
      </c>
      <c r="E493" s="224">
        <f>D493/C493*100</f>
        <v>31024.799999999999</v>
      </c>
      <c r="F493"/>
      <c r="G493"/>
    </row>
    <row r="494" spans="1:7" ht="18" customHeight="1" x14ac:dyDescent="0.25">
      <c r="A494" s="217"/>
      <c r="B494" s="217" t="s">
        <v>108</v>
      </c>
      <c r="C494" s="218">
        <v>600</v>
      </c>
      <c r="D494" s="218">
        <v>186148.8</v>
      </c>
      <c r="E494" s="218">
        <f t="shared" ref="E494:E498" si="70">D494/C494*100</f>
        <v>31024.799999999999</v>
      </c>
      <c r="F494"/>
      <c r="G494"/>
    </row>
    <row r="495" spans="1:7" ht="18" customHeight="1" x14ac:dyDescent="0.25">
      <c r="A495" s="219"/>
      <c r="B495" s="217" t="s">
        <v>51</v>
      </c>
      <c r="C495" s="218">
        <v>600</v>
      </c>
      <c r="D495" s="218">
        <v>186148.8</v>
      </c>
      <c r="E495" s="220">
        <f t="shared" si="70"/>
        <v>31024.799999999999</v>
      </c>
      <c r="F495"/>
      <c r="G495"/>
    </row>
    <row r="496" spans="1:7" s="47" customFormat="1" ht="18" customHeight="1" x14ac:dyDescent="0.25">
      <c r="A496" s="219"/>
      <c r="B496" s="217" t="s">
        <v>506</v>
      </c>
      <c r="C496" s="218">
        <v>600</v>
      </c>
      <c r="D496" s="218">
        <v>186148.8</v>
      </c>
      <c r="E496" s="220">
        <f t="shared" si="70"/>
        <v>31024.799999999999</v>
      </c>
      <c r="F496"/>
      <c r="G496"/>
    </row>
    <row r="497" spans="1:7" s="47" customFormat="1" ht="18" customHeight="1" x14ac:dyDescent="0.25">
      <c r="A497" s="221">
        <v>3</v>
      </c>
      <c r="B497" s="221" t="s">
        <v>2</v>
      </c>
      <c r="C497" s="218">
        <v>600</v>
      </c>
      <c r="D497" s="218">
        <v>1869.91</v>
      </c>
      <c r="E497" s="218">
        <f t="shared" si="70"/>
        <v>311.65166666666664</v>
      </c>
      <c r="F497" s="25"/>
      <c r="G497" s="25"/>
    </row>
    <row r="498" spans="1:7" s="47" customFormat="1" ht="18" customHeight="1" x14ac:dyDescent="0.25">
      <c r="A498" s="221">
        <v>34</v>
      </c>
      <c r="B498" s="221" t="s">
        <v>26</v>
      </c>
      <c r="C498" s="218">
        <v>600</v>
      </c>
      <c r="D498" s="218">
        <v>1869.91</v>
      </c>
      <c r="E498" s="218">
        <f t="shared" si="70"/>
        <v>311.65166666666664</v>
      </c>
      <c r="F498"/>
      <c r="G498"/>
    </row>
    <row r="499" spans="1:7" s="47" customFormat="1" ht="18" customHeight="1" x14ac:dyDescent="0.25">
      <c r="A499" s="217">
        <v>5</v>
      </c>
      <c r="B499" s="217" t="s">
        <v>5</v>
      </c>
      <c r="C499" s="218">
        <v>0</v>
      </c>
      <c r="D499" s="218">
        <v>184278.89</v>
      </c>
      <c r="E499" s="218">
        <v>0</v>
      </c>
      <c r="F499"/>
      <c r="G499"/>
    </row>
    <row r="500" spans="1:7" s="3" customFormat="1" ht="18" customHeight="1" x14ac:dyDescent="0.25">
      <c r="A500" s="217">
        <v>54</v>
      </c>
      <c r="B500" s="217" t="s">
        <v>511</v>
      </c>
      <c r="C500" s="218">
        <v>0</v>
      </c>
      <c r="D500" s="218">
        <v>184278.89</v>
      </c>
      <c r="E500" s="218">
        <v>0</v>
      </c>
      <c r="F500"/>
      <c r="G500"/>
    </row>
    <row r="501" spans="1:7" s="3" customFormat="1" ht="18" customHeight="1" x14ac:dyDescent="0.25">
      <c r="A501" s="85">
        <v>5443</v>
      </c>
      <c r="B501" s="85" t="s">
        <v>512</v>
      </c>
      <c r="C501" s="223">
        <v>0</v>
      </c>
      <c r="D501" s="223">
        <v>184278.89</v>
      </c>
      <c r="E501" s="223">
        <v>0</v>
      </c>
      <c r="F501"/>
      <c r="G501"/>
    </row>
    <row r="502" spans="1:7" s="25" customFormat="1" ht="18" customHeight="1" x14ac:dyDescent="0.25">
      <c r="A502" s="85">
        <v>3423</v>
      </c>
      <c r="B502" s="85" t="s">
        <v>509</v>
      </c>
      <c r="C502" s="223">
        <v>600</v>
      </c>
      <c r="D502" s="223">
        <v>1869.91</v>
      </c>
      <c r="E502" s="223">
        <v>0</v>
      </c>
      <c r="F502"/>
      <c r="G502"/>
    </row>
    <row r="503" spans="1:7" s="25" customFormat="1" ht="18" customHeight="1" x14ac:dyDescent="0.25">
      <c r="A503" s="217"/>
      <c r="B503" s="304" t="s">
        <v>510</v>
      </c>
      <c r="C503" s="218">
        <v>0</v>
      </c>
      <c r="D503" s="218">
        <v>0</v>
      </c>
      <c r="E503" s="218">
        <v>0</v>
      </c>
      <c r="F503" s="3"/>
      <c r="G503" s="3"/>
    </row>
    <row r="504" spans="1:7" ht="18" customHeight="1" x14ac:dyDescent="0.25">
      <c r="A504" s="217">
        <v>5</v>
      </c>
      <c r="B504" s="217" t="s">
        <v>5</v>
      </c>
      <c r="C504" s="218">
        <v>0</v>
      </c>
      <c r="D504" s="218">
        <v>0</v>
      </c>
      <c r="E504" s="218">
        <v>0</v>
      </c>
      <c r="F504"/>
      <c r="G504"/>
    </row>
    <row r="505" spans="1:7" ht="18" customHeight="1" x14ac:dyDescent="0.25">
      <c r="A505" s="217">
        <v>54</v>
      </c>
      <c r="B505" s="217" t="s">
        <v>511</v>
      </c>
      <c r="C505" s="218">
        <v>0</v>
      </c>
      <c r="D505" s="218">
        <v>0</v>
      </c>
      <c r="E505" s="218">
        <v>0</v>
      </c>
      <c r="F505"/>
      <c r="G505"/>
    </row>
    <row r="506" spans="1:7" ht="18" customHeight="1" x14ac:dyDescent="0.25">
      <c r="A506" s="85">
        <v>544</v>
      </c>
      <c r="B506" s="85" t="s">
        <v>512</v>
      </c>
      <c r="C506" s="223">
        <v>0</v>
      </c>
      <c r="D506" s="223">
        <v>0</v>
      </c>
      <c r="E506" s="223">
        <v>0</v>
      </c>
      <c r="F506"/>
      <c r="G506"/>
    </row>
    <row r="507" spans="1:7" ht="18" customHeight="1" x14ac:dyDescent="0.25">
      <c r="A507" s="85"/>
      <c r="B507" s="85"/>
      <c r="C507" s="223"/>
      <c r="D507" s="223"/>
      <c r="E507" s="223"/>
      <c r="F507"/>
      <c r="G507"/>
    </row>
    <row r="508" spans="1:7" ht="18" customHeight="1" x14ac:dyDescent="0.25">
      <c r="A508" s="215"/>
      <c r="B508" s="353" t="s">
        <v>514</v>
      </c>
      <c r="C508" s="224">
        <v>521619</v>
      </c>
      <c r="D508" s="224">
        <v>107480.73</v>
      </c>
      <c r="E508" s="224">
        <f>D508/C508+100</f>
        <v>100.20605217601353</v>
      </c>
      <c r="F508"/>
      <c r="G508"/>
    </row>
    <row r="509" spans="1:7" ht="18" customHeight="1" x14ac:dyDescent="0.25">
      <c r="A509" s="217"/>
      <c r="B509" s="217" t="s">
        <v>108</v>
      </c>
      <c r="C509" s="218">
        <v>521619</v>
      </c>
      <c r="D509" s="218">
        <v>107480.73</v>
      </c>
      <c r="E509" s="218">
        <f t="shared" ref="E509:E535" si="71">D509/C509+100</f>
        <v>100.20605217601353</v>
      </c>
      <c r="F509"/>
      <c r="G509"/>
    </row>
    <row r="510" spans="1:7" ht="18" customHeight="1" x14ac:dyDescent="0.25">
      <c r="A510" s="217"/>
      <c r="B510" s="217" t="s">
        <v>515</v>
      </c>
      <c r="C510" s="218">
        <v>521619</v>
      </c>
      <c r="D510" s="218">
        <v>107480.73</v>
      </c>
      <c r="E510" s="218">
        <f t="shared" si="71"/>
        <v>100.20605217601353</v>
      </c>
      <c r="F510"/>
      <c r="G510"/>
    </row>
    <row r="511" spans="1:7" ht="18" customHeight="1" x14ac:dyDescent="0.25">
      <c r="A511" s="219"/>
      <c r="B511" s="312" t="s">
        <v>506</v>
      </c>
      <c r="C511" s="218">
        <v>521619</v>
      </c>
      <c r="D511" s="220">
        <v>107480.73</v>
      </c>
      <c r="E511" s="220">
        <f t="shared" si="71"/>
        <v>100.20605217601353</v>
      </c>
      <c r="F511"/>
      <c r="G511"/>
    </row>
    <row r="512" spans="1:7" s="3" customFormat="1" ht="18" customHeight="1" x14ac:dyDescent="0.25">
      <c r="A512" s="221">
        <v>3</v>
      </c>
      <c r="B512" s="221" t="s">
        <v>2</v>
      </c>
      <c r="C512" s="218">
        <v>4000</v>
      </c>
      <c r="D512" s="218">
        <v>83124.83</v>
      </c>
      <c r="E512" s="218">
        <f t="shared" si="71"/>
        <v>120.78120749999999</v>
      </c>
      <c r="F512"/>
      <c r="G512"/>
    </row>
    <row r="513" spans="1:82" s="227" customFormat="1" ht="18" customHeight="1" x14ac:dyDescent="0.25">
      <c r="A513" s="221">
        <v>34</v>
      </c>
      <c r="B513" s="221" t="s">
        <v>26</v>
      </c>
      <c r="C513" s="218">
        <v>4000</v>
      </c>
      <c r="D513" s="218">
        <v>83124.83</v>
      </c>
      <c r="E513" s="218">
        <f t="shared" si="71"/>
        <v>120.78120749999999</v>
      </c>
      <c r="F513"/>
      <c r="G513"/>
    </row>
    <row r="514" spans="1:82" s="3" customFormat="1" ht="18" customHeight="1" x14ac:dyDescent="0.25">
      <c r="A514" s="85">
        <v>342</v>
      </c>
      <c r="B514" s="85" t="s">
        <v>509</v>
      </c>
      <c r="C514" s="223">
        <v>4000</v>
      </c>
      <c r="D514" s="223">
        <v>83124.83</v>
      </c>
      <c r="E514" s="223">
        <f t="shared" si="71"/>
        <v>120.78120749999999</v>
      </c>
      <c r="F514"/>
      <c r="G514"/>
    </row>
    <row r="515" spans="1:82" s="227" customFormat="1" ht="18" customHeight="1" x14ac:dyDescent="0.25">
      <c r="A515" s="219"/>
      <c r="B515" s="354" t="s">
        <v>510</v>
      </c>
      <c r="C515" s="220">
        <v>4000</v>
      </c>
      <c r="D515" s="220">
        <v>83124.83</v>
      </c>
      <c r="E515" s="220">
        <f t="shared" si="71"/>
        <v>120.78120749999999</v>
      </c>
      <c r="F515" s="3"/>
      <c r="G515" s="3"/>
    </row>
    <row r="516" spans="1:82" ht="18" customHeight="1" x14ac:dyDescent="0.25">
      <c r="A516" s="217">
        <v>32</v>
      </c>
      <c r="B516" s="304" t="s">
        <v>21</v>
      </c>
      <c r="C516" s="218">
        <v>4000</v>
      </c>
      <c r="D516" s="218">
        <v>83124.83</v>
      </c>
      <c r="E516" s="218">
        <f t="shared" si="71"/>
        <v>120.78120749999999</v>
      </c>
      <c r="F516" s="227"/>
      <c r="G516" s="227"/>
    </row>
    <row r="517" spans="1:82" ht="18" customHeight="1" x14ac:dyDescent="0.25">
      <c r="A517" s="225">
        <v>3299</v>
      </c>
      <c r="B517" s="305" t="s">
        <v>516</v>
      </c>
      <c r="C517" s="226">
        <v>4000</v>
      </c>
      <c r="D517" s="226">
        <v>83124.83</v>
      </c>
      <c r="E517" s="226">
        <f t="shared" si="71"/>
        <v>120.78120749999999</v>
      </c>
      <c r="F517" s="3"/>
      <c r="G517" s="3"/>
    </row>
    <row r="518" spans="1:82" s="25" customFormat="1" ht="18" customHeight="1" x14ac:dyDescent="0.25">
      <c r="A518" s="217">
        <v>34</v>
      </c>
      <c r="B518" s="304" t="s">
        <v>26</v>
      </c>
      <c r="C518" s="218">
        <v>0</v>
      </c>
      <c r="D518" s="218">
        <v>24355.9</v>
      </c>
      <c r="E518" s="218">
        <v>0</v>
      </c>
      <c r="F518" s="227"/>
      <c r="G518" s="227"/>
    </row>
    <row r="519" spans="1:82" s="50" customFormat="1" ht="18" customHeight="1" x14ac:dyDescent="0.25">
      <c r="A519" s="225">
        <v>3422</v>
      </c>
      <c r="B519" s="305" t="s">
        <v>517</v>
      </c>
      <c r="C519" s="226">
        <v>0</v>
      </c>
      <c r="D519" s="226">
        <v>24355.9</v>
      </c>
      <c r="E519" s="226">
        <v>0</v>
      </c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</row>
    <row r="520" spans="1:82" s="50" customFormat="1" ht="18" customHeight="1" x14ac:dyDescent="0.25">
      <c r="A520" s="217">
        <v>5</v>
      </c>
      <c r="B520" s="217" t="s">
        <v>5</v>
      </c>
      <c r="C520" s="218">
        <v>517619</v>
      </c>
      <c r="D520" s="218">
        <v>0</v>
      </c>
      <c r="E520" s="218">
        <f t="shared" si="71"/>
        <v>100</v>
      </c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</row>
    <row r="521" spans="1:82" ht="18" customHeight="1" x14ac:dyDescent="0.25">
      <c r="A521" s="217">
        <v>54</v>
      </c>
      <c r="B521" s="217" t="s">
        <v>511</v>
      </c>
      <c r="C521" s="218">
        <v>517619</v>
      </c>
      <c r="D521" s="218">
        <v>0</v>
      </c>
      <c r="E521" s="218">
        <f t="shared" si="71"/>
        <v>100</v>
      </c>
      <c r="F521"/>
      <c r="G521"/>
    </row>
    <row r="522" spans="1:82" ht="18" customHeight="1" x14ac:dyDescent="0.25">
      <c r="A522" s="85">
        <v>5443</v>
      </c>
      <c r="B522" s="85" t="s">
        <v>512</v>
      </c>
      <c r="C522" s="223">
        <v>517619</v>
      </c>
      <c r="D522" s="223">
        <v>0</v>
      </c>
      <c r="E522" s="223">
        <f t="shared" si="71"/>
        <v>100</v>
      </c>
      <c r="F522"/>
      <c r="G522"/>
    </row>
    <row r="523" spans="1:82" ht="18" customHeight="1" x14ac:dyDescent="0.25">
      <c r="A523" s="85"/>
      <c r="B523" s="85"/>
      <c r="C523" s="223"/>
      <c r="D523" s="223"/>
      <c r="E523" s="223"/>
      <c r="F523"/>
      <c r="G523"/>
    </row>
    <row r="524" spans="1:82" ht="18" customHeight="1" x14ac:dyDescent="0.25">
      <c r="A524" s="215"/>
      <c r="B524" s="355" t="s">
        <v>513</v>
      </c>
      <c r="C524" s="224">
        <v>399999.99999999994</v>
      </c>
      <c r="D524" s="224">
        <v>29171.88</v>
      </c>
      <c r="E524" s="224">
        <f t="shared" si="71"/>
        <v>100.0729297</v>
      </c>
      <c r="F524"/>
      <c r="G524"/>
    </row>
    <row r="525" spans="1:82" ht="18" customHeight="1" x14ac:dyDescent="0.25">
      <c r="A525" s="217"/>
      <c r="B525" s="217" t="s">
        <v>108</v>
      </c>
      <c r="C525" s="218">
        <v>399999.99999999994</v>
      </c>
      <c r="D525" s="218">
        <v>29171.88</v>
      </c>
      <c r="E525" s="218">
        <f t="shared" si="71"/>
        <v>100.0729297</v>
      </c>
      <c r="F525"/>
      <c r="G525"/>
    </row>
    <row r="526" spans="1:82" ht="18" customHeight="1" x14ac:dyDescent="0.25">
      <c r="A526" s="217"/>
      <c r="B526" s="217" t="s">
        <v>51</v>
      </c>
      <c r="C526" s="218">
        <v>399999.99999999994</v>
      </c>
      <c r="D526" s="218">
        <v>29171.88</v>
      </c>
      <c r="E526" s="218">
        <f t="shared" si="71"/>
        <v>100.0729297</v>
      </c>
      <c r="F526"/>
      <c r="G526"/>
    </row>
    <row r="527" spans="1:82" ht="18" customHeight="1" x14ac:dyDescent="0.25">
      <c r="A527" s="217"/>
      <c r="B527" s="217" t="s">
        <v>506</v>
      </c>
      <c r="C527" s="218">
        <v>249701.99999999994</v>
      </c>
      <c r="D527" s="218">
        <v>29171.88</v>
      </c>
      <c r="E527" s="218">
        <f t="shared" si="71"/>
        <v>100.1168267775188</v>
      </c>
      <c r="F527"/>
      <c r="G527"/>
    </row>
    <row r="528" spans="1:82" ht="18" customHeight="1" x14ac:dyDescent="0.25">
      <c r="A528" s="221">
        <v>3</v>
      </c>
      <c r="B528" s="221" t="s">
        <v>2</v>
      </c>
      <c r="C528" s="218">
        <v>0</v>
      </c>
      <c r="D528" s="218">
        <v>4171.88</v>
      </c>
      <c r="E528" s="218">
        <v>0</v>
      </c>
      <c r="F528"/>
      <c r="G528"/>
    </row>
    <row r="529" spans="1:82" s="89" customFormat="1" ht="18" customHeight="1" x14ac:dyDescent="0.25">
      <c r="A529" s="221">
        <v>34</v>
      </c>
      <c r="B529" s="221" t="s">
        <v>26</v>
      </c>
      <c r="C529" s="218">
        <v>0</v>
      </c>
      <c r="D529" s="218">
        <v>4171.88</v>
      </c>
      <c r="E529" s="218">
        <v>0</v>
      </c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</row>
    <row r="530" spans="1:82" s="89" customFormat="1" ht="18" customHeight="1" x14ac:dyDescent="0.25">
      <c r="A530" s="85">
        <v>3423</v>
      </c>
      <c r="B530" s="85" t="s">
        <v>509</v>
      </c>
      <c r="C530" s="223">
        <v>0</v>
      </c>
      <c r="D530" s="223">
        <v>4171.88</v>
      </c>
      <c r="E530" s="223">
        <v>0</v>
      </c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</row>
    <row r="531" spans="1:82" ht="18" customHeight="1" x14ac:dyDescent="0.25">
      <c r="A531" s="217">
        <v>5</v>
      </c>
      <c r="B531" s="217" t="s">
        <v>5</v>
      </c>
      <c r="C531" s="218">
        <v>249701.99999999994</v>
      </c>
      <c r="D531" s="218">
        <v>25000</v>
      </c>
      <c r="E531" s="218">
        <f t="shared" si="71"/>
        <v>100.10011934225597</v>
      </c>
      <c r="F531"/>
      <c r="G531"/>
    </row>
    <row r="532" spans="1:82" ht="18" customHeight="1" x14ac:dyDescent="0.25">
      <c r="A532" s="217">
        <v>54</v>
      </c>
      <c r="B532" s="217" t="s">
        <v>511</v>
      </c>
      <c r="C532" s="218">
        <v>249701.99999999994</v>
      </c>
      <c r="D532" s="218">
        <v>25000</v>
      </c>
      <c r="E532" s="218">
        <f t="shared" si="71"/>
        <v>100.10011934225597</v>
      </c>
      <c r="F532"/>
      <c r="G532"/>
    </row>
    <row r="533" spans="1:82" s="3" customFormat="1" ht="18" customHeight="1" x14ac:dyDescent="0.25">
      <c r="A533" s="85">
        <v>544</v>
      </c>
      <c r="B533" s="85" t="s">
        <v>512</v>
      </c>
      <c r="C533" s="223">
        <v>249701.99999999994</v>
      </c>
      <c r="D533" s="223">
        <v>25000</v>
      </c>
      <c r="E533" s="223">
        <f t="shared" si="71"/>
        <v>100.10011934225597</v>
      </c>
      <c r="F533"/>
      <c r="G533"/>
    </row>
    <row r="534" spans="1:82" ht="18" customHeight="1" x14ac:dyDescent="0.25">
      <c r="A534" s="217">
        <v>54</v>
      </c>
      <c r="B534" s="217" t="s">
        <v>511</v>
      </c>
      <c r="C534" s="218">
        <v>249701.99999999994</v>
      </c>
      <c r="D534" s="218">
        <v>25000</v>
      </c>
      <c r="E534" s="218">
        <f t="shared" si="71"/>
        <v>100.10011934225597</v>
      </c>
      <c r="F534"/>
      <c r="G534"/>
    </row>
    <row r="535" spans="1:82" ht="18" customHeight="1" x14ac:dyDescent="0.25">
      <c r="A535" s="85">
        <v>5443</v>
      </c>
      <c r="B535" s="85" t="s">
        <v>512</v>
      </c>
      <c r="C535" s="223">
        <v>249701.99999999994</v>
      </c>
      <c r="D535" s="223">
        <v>25000</v>
      </c>
      <c r="E535" s="223">
        <f t="shared" si="71"/>
        <v>100.10011934225597</v>
      </c>
      <c r="F535"/>
      <c r="G535"/>
    </row>
    <row r="536" spans="1:82" s="3" customFormat="1" ht="18" customHeight="1" x14ac:dyDescent="0.25">
      <c r="A536" s="217"/>
      <c r="B536" s="217" t="s">
        <v>507</v>
      </c>
      <c r="C536" s="218">
        <v>150298</v>
      </c>
      <c r="D536" s="218">
        <v>0</v>
      </c>
      <c r="E536" s="347">
        <v>0</v>
      </c>
    </row>
    <row r="537" spans="1:82" ht="18" customHeight="1" x14ac:dyDescent="0.25">
      <c r="A537" s="217"/>
      <c r="B537" s="217" t="s">
        <v>50</v>
      </c>
      <c r="C537" s="218">
        <v>0</v>
      </c>
      <c r="D537" s="218">
        <v>0</v>
      </c>
      <c r="E537" s="347">
        <v>0</v>
      </c>
      <c r="F537"/>
      <c r="G537"/>
    </row>
    <row r="538" spans="1:82" ht="18" customHeight="1" x14ac:dyDescent="0.25">
      <c r="A538" s="221"/>
      <c r="B538" s="221" t="s">
        <v>507</v>
      </c>
      <c r="C538" s="218">
        <v>150298</v>
      </c>
      <c r="D538" s="218">
        <v>0</v>
      </c>
      <c r="E538" s="218">
        <v>0</v>
      </c>
      <c r="F538"/>
      <c r="G538"/>
    </row>
    <row r="539" spans="1:82" ht="18" customHeight="1" x14ac:dyDescent="0.25">
      <c r="A539" s="221">
        <v>3</v>
      </c>
      <c r="B539" s="221" t="s">
        <v>2</v>
      </c>
      <c r="C539" s="218">
        <v>10000</v>
      </c>
      <c r="D539" s="218">
        <v>0</v>
      </c>
      <c r="E539" s="218">
        <v>0</v>
      </c>
      <c r="F539" s="3"/>
      <c r="G539" s="3"/>
    </row>
    <row r="540" spans="1:82" ht="18" customHeight="1" x14ac:dyDescent="0.25">
      <c r="A540" s="85">
        <v>34</v>
      </c>
      <c r="B540" s="85" t="s">
        <v>26</v>
      </c>
      <c r="C540" s="223">
        <v>10000</v>
      </c>
      <c r="D540" s="223">
        <v>0</v>
      </c>
      <c r="E540" s="223">
        <v>0</v>
      </c>
      <c r="F540"/>
      <c r="G540"/>
    </row>
    <row r="541" spans="1:82" ht="18" customHeight="1" x14ac:dyDescent="0.25">
      <c r="A541" s="217">
        <v>342</v>
      </c>
      <c r="B541" s="217" t="s">
        <v>509</v>
      </c>
      <c r="C541" s="218">
        <v>10000</v>
      </c>
      <c r="D541" s="218"/>
      <c r="E541" s="218"/>
      <c r="F541"/>
      <c r="G541"/>
    </row>
    <row r="542" spans="1:82" ht="18" customHeight="1" x14ac:dyDescent="0.25">
      <c r="A542" s="217">
        <v>5</v>
      </c>
      <c r="B542" s="217" t="s">
        <v>5</v>
      </c>
      <c r="C542" s="218">
        <v>140298</v>
      </c>
      <c r="D542" s="218">
        <v>0</v>
      </c>
      <c r="E542" s="218">
        <v>0</v>
      </c>
      <c r="F542"/>
      <c r="G542"/>
    </row>
    <row r="543" spans="1:82" ht="18" customHeight="1" x14ac:dyDescent="0.25">
      <c r="A543" s="85">
        <v>54</v>
      </c>
      <c r="B543" s="85" t="s">
        <v>511</v>
      </c>
      <c r="C543" s="223">
        <v>140298</v>
      </c>
      <c r="D543" s="223"/>
      <c r="E543" s="223"/>
      <c r="F543" s="3"/>
      <c r="G543" s="3"/>
    </row>
    <row r="544" spans="1:82" ht="18" customHeight="1" x14ac:dyDescent="0.25">
      <c r="A544" s="85">
        <v>544</v>
      </c>
      <c r="B544" s="85" t="s">
        <v>512</v>
      </c>
      <c r="C544" s="223">
        <v>140298</v>
      </c>
      <c r="D544" s="223">
        <v>0</v>
      </c>
      <c r="E544" s="223">
        <v>0</v>
      </c>
      <c r="F544" s="3"/>
      <c r="G544" s="3"/>
    </row>
    <row r="545" spans="1:7" ht="18" customHeight="1" x14ac:dyDescent="0.25">
      <c r="A545" s="45"/>
      <c r="B545" s="45" t="s">
        <v>34</v>
      </c>
      <c r="C545" s="46">
        <v>3320200</v>
      </c>
      <c r="D545" s="46">
        <v>910627.28</v>
      </c>
      <c r="E545" s="46">
        <f t="shared" si="69"/>
        <v>27.426880308415157</v>
      </c>
      <c r="F545"/>
      <c r="G545"/>
    </row>
    <row r="546" spans="1:7" ht="18" customHeight="1" x14ac:dyDescent="0.25">
      <c r="A546" s="45"/>
      <c r="B546" s="45" t="s">
        <v>94</v>
      </c>
      <c r="C546" s="94">
        <v>3320200</v>
      </c>
      <c r="D546" s="46">
        <v>910627.28</v>
      </c>
      <c r="E546" s="46">
        <f t="shared" si="69"/>
        <v>27.426880308415157</v>
      </c>
      <c r="F546"/>
      <c r="G546"/>
    </row>
    <row r="547" spans="1:7" ht="18" customHeight="1" x14ac:dyDescent="0.25">
      <c r="A547" s="48"/>
      <c r="B547" s="45" t="s">
        <v>188</v>
      </c>
      <c r="C547" s="46">
        <v>256381</v>
      </c>
      <c r="D547" s="46">
        <v>179587.02</v>
      </c>
      <c r="E547" s="46">
        <f t="shared" si="69"/>
        <v>70.046930154730646</v>
      </c>
      <c r="F547" s="3"/>
      <c r="G547" s="3"/>
    </row>
    <row r="548" spans="1:7" ht="18" customHeight="1" x14ac:dyDescent="0.25">
      <c r="A548" s="48"/>
      <c r="B548" s="45" t="s">
        <v>317</v>
      </c>
      <c r="C548" s="46">
        <v>256381</v>
      </c>
      <c r="D548" s="46">
        <v>179587.02</v>
      </c>
      <c r="E548" s="46">
        <f t="shared" si="69"/>
        <v>70.046930154730646</v>
      </c>
      <c r="F548" s="73"/>
      <c r="G548" s="73"/>
    </row>
    <row r="549" spans="1:7" ht="18" customHeight="1" x14ac:dyDescent="0.25">
      <c r="A549" s="49"/>
      <c r="B549" s="15" t="s">
        <v>109</v>
      </c>
      <c r="C549" s="17">
        <v>256381</v>
      </c>
      <c r="D549" s="17">
        <v>179587.02</v>
      </c>
      <c r="E549" s="17">
        <f t="shared" si="69"/>
        <v>70.046930154730646</v>
      </c>
      <c r="F549"/>
      <c r="G549"/>
    </row>
    <row r="550" spans="1:7" ht="18" customHeight="1" x14ac:dyDescent="0.25">
      <c r="A550" s="49"/>
      <c r="B550" s="15" t="s">
        <v>51</v>
      </c>
      <c r="C550" s="17">
        <v>256381</v>
      </c>
      <c r="D550" s="17">
        <v>179587.02</v>
      </c>
      <c r="E550" s="17">
        <f t="shared" si="69"/>
        <v>70.046930154730646</v>
      </c>
      <c r="F550"/>
      <c r="G550"/>
    </row>
    <row r="551" spans="1:7" ht="18" customHeight="1" x14ac:dyDescent="0.25">
      <c r="A551" s="20">
        <v>3</v>
      </c>
      <c r="B551" s="20" t="s">
        <v>38</v>
      </c>
      <c r="C551" s="222">
        <v>242881</v>
      </c>
      <c r="D551" s="19">
        <v>169685.76000000001</v>
      </c>
      <c r="E551" s="17">
        <f t="shared" si="69"/>
        <v>69.86374397338615</v>
      </c>
      <c r="F551"/>
      <c r="G551"/>
    </row>
    <row r="552" spans="1:7" ht="18" customHeight="1" x14ac:dyDescent="0.25">
      <c r="A552" s="20">
        <v>31</v>
      </c>
      <c r="B552" s="20" t="s">
        <v>17</v>
      </c>
      <c r="C552" s="222">
        <v>135481</v>
      </c>
      <c r="D552" s="19">
        <v>106773.4</v>
      </c>
      <c r="E552" s="17">
        <f t="shared" si="69"/>
        <v>78.810608129553216</v>
      </c>
      <c r="F552"/>
      <c r="G552"/>
    </row>
    <row r="553" spans="1:7" ht="18" customHeight="1" x14ac:dyDescent="0.25">
      <c r="A553" s="85">
        <v>311</v>
      </c>
      <c r="B553" s="85" t="s">
        <v>107</v>
      </c>
      <c r="C553" s="218">
        <v>104383</v>
      </c>
      <c r="D553" s="1">
        <v>88618.79</v>
      </c>
      <c r="E553" s="198">
        <f t="shared" si="69"/>
        <v>84.897722809269709</v>
      </c>
      <c r="F553"/>
      <c r="G553"/>
    </row>
    <row r="554" spans="1:7" ht="18" customHeight="1" x14ac:dyDescent="0.25">
      <c r="A554" s="85">
        <v>3111</v>
      </c>
      <c r="B554" s="85" t="s">
        <v>466</v>
      </c>
      <c r="C554" s="1">
        <f>C553</f>
        <v>104383</v>
      </c>
      <c r="D554" s="1">
        <v>88618.79</v>
      </c>
      <c r="E554" s="198">
        <f t="shared" si="69"/>
        <v>84.897722809269709</v>
      </c>
      <c r="F554"/>
      <c r="G554"/>
    </row>
    <row r="555" spans="1:7" s="3" customFormat="1" ht="18" customHeight="1" x14ac:dyDescent="0.25">
      <c r="A555" s="85">
        <v>312</v>
      </c>
      <c r="B555" s="85" t="s">
        <v>19</v>
      </c>
      <c r="C555" s="1">
        <v>16500</v>
      </c>
      <c r="D555" s="1">
        <v>4114.03</v>
      </c>
      <c r="E555" s="198">
        <f t="shared" si="69"/>
        <v>24.933515151515152</v>
      </c>
      <c r="F555"/>
      <c r="G555"/>
    </row>
    <row r="556" spans="1:7" ht="18" customHeight="1" x14ac:dyDescent="0.25">
      <c r="A556" s="85">
        <v>3121</v>
      </c>
      <c r="B556" s="85" t="s">
        <v>19</v>
      </c>
      <c r="C556" s="1">
        <v>16500</v>
      </c>
      <c r="D556" s="1">
        <v>4114.03</v>
      </c>
      <c r="E556" s="198">
        <f t="shared" si="69"/>
        <v>24.933515151515152</v>
      </c>
      <c r="F556" s="3"/>
      <c r="G556" s="3"/>
    </row>
    <row r="557" spans="1:7" ht="18" customHeight="1" x14ac:dyDescent="0.25">
      <c r="A557" s="85">
        <v>313</v>
      </c>
      <c r="B557" s="85" t="s">
        <v>20</v>
      </c>
      <c r="C557" s="1">
        <v>14598</v>
      </c>
      <c r="D557" s="1">
        <v>14040.58</v>
      </c>
      <c r="E557" s="198">
        <v>0</v>
      </c>
      <c r="F557"/>
      <c r="G557"/>
    </row>
    <row r="558" spans="1:7" s="3" customFormat="1" ht="18" customHeight="1" x14ac:dyDescent="0.25">
      <c r="A558" s="85">
        <v>3132</v>
      </c>
      <c r="B558" s="85" t="s">
        <v>20</v>
      </c>
      <c r="C558" s="1">
        <f>C557</f>
        <v>14598</v>
      </c>
      <c r="D558" s="1">
        <v>14040.58</v>
      </c>
      <c r="E558" s="198">
        <v>0</v>
      </c>
    </row>
    <row r="559" spans="1:7" s="3" customFormat="1" ht="18" customHeight="1" x14ac:dyDescent="0.25">
      <c r="A559" s="85">
        <v>313</v>
      </c>
      <c r="B559" s="85" t="s">
        <v>20</v>
      </c>
      <c r="C559" s="1">
        <v>0</v>
      </c>
      <c r="D559" s="1">
        <f>D558</f>
        <v>14040.58</v>
      </c>
      <c r="E559" s="198">
        <v>0</v>
      </c>
    </row>
    <row r="560" spans="1:7" ht="18" customHeight="1" x14ac:dyDescent="0.25">
      <c r="A560" s="85">
        <v>3132</v>
      </c>
      <c r="B560" s="85" t="s">
        <v>185</v>
      </c>
      <c r="C560" s="1">
        <v>0</v>
      </c>
      <c r="D560" s="1">
        <f>D559</f>
        <v>14040.58</v>
      </c>
      <c r="E560" s="198">
        <v>0</v>
      </c>
      <c r="F560" s="25"/>
      <c r="G560" s="25"/>
    </row>
    <row r="561" spans="1:7" ht="18" customHeight="1" x14ac:dyDescent="0.25">
      <c r="A561" s="20">
        <v>32</v>
      </c>
      <c r="B561" s="20" t="s">
        <v>21</v>
      </c>
      <c r="C561" s="19">
        <v>104900</v>
      </c>
      <c r="D561" s="19">
        <v>47048.84</v>
      </c>
      <c r="E561" s="17">
        <f t="shared" si="69"/>
        <v>44.851134413727358</v>
      </c>
      <c r="F561" s="25"/>
      <c r="G561" s="25"/>
    </row>
    <row r="562" spans="1:7" s="3" customFormat="1" ht="18" customHeight="1" x14ac:dyDescent="0.25">
      <c r="A562" s="15">
        <v>321</v>
      </c>
      <c r="B562" s="15" t="s">
        <v>22</v>
      </c>
      <c r="C562" s="17">
        <v>8200</v>
      </c>
      <c r="D562" s="17">
        <v>3112.65</v>
      </c>
      <c r="E562" s="17">
        <f t="shared" si="69"/>
        <v>37.959146341463416</v>
      </c>
      <c r="F562"/>
      <c r="G562"/>
    </row>
    <row r="563" spans="1:7" s="73" customFormat="1" ht="18" customHeight="1" x14ac:dyDescent="0.25">
      <c r="A563" s="85">
        <v>3211</v>
      </c>
      <c r="B563" s="85" t="s">
        <v>453</v>
      </c>
      <c r="C563" s="1">
        <v>700</v>
      </c>
      <c r="D563" s="1">
        <v>0</v>
      </c>
      <c r="E563" s="198">
        <f t="shared" si="69"/>
        <v>0</v>
      </c>
      <c r="F563"/>
      <c r="G563"/>
    </row>
    <row r="564" spans="1:7" ht="18" customHeight="1" x14ac:dyDescent="0.25">
      <c r="A564" s="85">
        <v>3211</v>
      </c>
      <c r="B564" s="85" t="s">
        <v>453</v>
      </c>
      <c r="C564" s="1">
        <v>0</v>
      </c>
      <c r="D564" s="1">
        <v>114.2</v>
      </c>
      <c r="E564" s="198">
        <v>0</v>
      </c>
      <c r="F564"/>
      <c r="G564"/>
    </row>
    <row r="565" spans="1:7" ht="18" customHeight="1" x14ac:dyDescent="0.25">
      <c r="A565" s="85">
        <v>3212</v>
      </c>
      <c r="B565" s="85" t="s">
        <v>518</v>
      </c>
      <c r="C565" s="1">
        <v>6000</v>
      </c>
      <c r="D565" s="1">
        <v>2523.4499999999998</v>
      </c>
      <c r="E565" s="198">
        <f t="shared" si="69"/>
        <v>42.057499999999997</v>
      </c>
      <c r="F565"/>
      <c r="G565"/>
    </row>
    <row r="566" spans="1:7" ht="18" customHeight="1" x14ac:dyDescent="0.25">
      <c r="A566" s="85">
        <v>3213</v>
      </c>
      <c r="B566" s="85" t="s">
        <v>465</v>
      </c>
      <c r="C566" s="1">
        <v>1000</v>
      </c>
      <c r="D566" s="1">
        <v>0</v>
      </c>
      <c r="E566" s="198">
        <f t="shared" si="69"/>
        <v>0</v>
      </c>
      <c r="F566"/>
      <c r="G566"/>
    </row>
    <row r="567" spans="1:7" ht="18" customHeight="1" x14ac:dyDescent="0.25">
      <c r="A567" s="85">
        <v>3214</v>
      </c>
      <c r="B567" s="85" t="s">
        <v>456</v>
      </c>
      <c r="C567" s="1">
        <v>1500</v>
      </c>
      <c r="D567" s="1">
        <v>360.5</v>
      </c>
      <c r="E567" s="198">
        <f t="shared" si="69"/>
        <v>24.033333333333335</v>
      </c>
      <c r="F567"/>
      <c r="G567"/>
    </row>
    <row r="568" spans="1:7" ht="18" customHeight="1" x14ac:dyDescent="0.25">
      <c r="A568" s="15">
        <v>322</v>
      </c>
      <c r="B568" s="15" t="s">
        <v>23</v>
      </c>
      <c r="C568" s="17">
        <v>20200</v>
      </c>
      <c r="D568" s="17">
        <v>10949.25</v>
      </c>
      <c r="E568" s="17">
        <f t="shared" si="69"/>
        <v>54.204207920792079</v>
      </c>
      <c r="F568"/>
      <c r="G568"/>
    </row>
    <row r="569" spans="1:7" ht="18" customHeight="1" x14ac:dyDescent="0.25">
      <c r="A569" s="15">
        <v>322</v>
      </c>
      <c r="B569" s="15" t="s">
        <v>23</v>
      </c>
      <c r="C569" s="17">
        <v>20200</v>
      </c>
      <c r="D569" s="17">
        <v>10949.25</v>
      </c>
      <c r="E569" s="17">
        <v>0</v>
      </c>
      <c r="F569" s="3"/>
      <c r="G569" s="3"/>
    </row>
    <row r="570" spans="1:7" ht="18" customHeight="1" x14ac:dyDescent="0.25">
      <c r="A570" s="85">
        <v>3221</v>
      </c>
      <c r="B570" s="85" t="s">
        <v>464</v>
      </c>
      <c r="C570" s="1">
        <v>3800</v>
      </c>
      <c r="D570" s="1">
        <v>3328.49</v>
      </c>
      <c r="E570" s="198">
        <f t="shared" si="69"/>
        <v>87.591842105263154</v>
      </c>
      <c r="F570" s="3"/>
      <c r="G570" s="3"/>
    </row>
    <row r="571" spans="1:7" ht="18" customHeight="1" x14ac:dyDescent="0.25">
      <c r="A571" s="85">
        <v>32212</v>
      </c>
      <c r="B571" s="85" t="s">
        <v>186</v>
      </c>
      <c r="C571" s="1">
        <v>0</v>
      </c>
      <c r="D571" s="1">
        <v>0</v>
      </c>
      <c r="E571" s="198">
        <v>0</v>
      </c>
      <c r="F571" s="3"/>
      <c r="G571" s="3"/>
    </row>
    <row r="572" spans="1:7" ht="18" customHeight="1" x14ac:dyDescent="0.25">
      <c r="A572" s="85">
        <v>32214</v>
      </c>
      <c r="B572" s="85" t="s">
        <v>164</v>
      </c>
      <c r="C572" s="1">
        <v>0</v>
      </c>
      <c r="D572" s="1">
        <v>0</v>
      </c>
      <c r="E572" s="198">
        <v>0</v>
      </c>
      <c r="F572" s="3"/>
      <c r="G572" s="3"/>
    </row>
    <row r="573" spans="1:7" ht="18" customHeight="1" x14ac:dyDescent="0.25">
      <c r="A573" s="85">
        <v>3227</v>
      </c>
      <c r="B573" s="85" t="s">
        <v>134</v>
      </c>
      <c r="C573" s="1">
        <v>300</v>
      </c>
      <c r="D573" s="1">
        <v>0</v>
      </c>
      <c r="E573" s="198">
        <f t="shared" si="69"/>
        <v>0</v>
      </c>
      <c r="F573" s="3"/>
      <c r="G573" s="3"/>
    </row>
    <row r="574" spans="1:7" ht="18" customHeight="1" x14ac:dyDescent="0.25">
      <c r="A574" s="85">
        <v>3223</v>
      </c>
      <c r="B574" s="85" t="s">
        <v>449</v>
      </c>
      <c r="C574" s="1">
        <v>10000</v>
      </c>
      <c r="D574" s="1">
        <v>7197.57</v>
      </c>
      <c r="E574" s="198">
        <f t="shared" si="69"/>
        <v>71.975700000000003</v>
      </c>
      <c r="F574"/>
      <c r="G574"/>
    </row>
    <row r="575" spans="1:7" s="47" customFormat="1" ht="18" customHeight="1" x14ac:dyDescent="0.25">
      <c r="A575" s="85">
        <v>32233</v>
      </c>
      <c r="B575" s="85" t="s">
        <v>79</v>
      </c>
      <c r="C575" s="1">
        <v>0</v>
      </c>
      <c r="D575" s="1">
        <v>0</v>
      </c>
      <c r="E575" s="198">
        <v>0</v>
      </c>
      <c r="F575"/>
      <c r="G575"/>
    </row>
    <row r="576" spans="1:7" s="3" customFormat="1" ht="18" customHeight="1" x14ac:dyDescent="0.25">
      <c r="A576" s="85">
        <v>3225</v>
      </c>
      <c r="B576" s="85" t="s">
        <v>463</v>
      </c>
      <c r="C576" s="1">
        <v>1000</v>
      </c>
      <c r="D576" s="1">
        <v>423.19</v>
      </c>
      <c r="E576" s="198">
        <f t="shared" ref="E576:E598" si="72">D576/C576*100</f>
        <v>42.319000000000003</v>
      </c>
      <c r="F576"/>
      <c r="G576"/>
    </row>
    <row r="577" spans="1:82" s="25" customFormat="1" ht="18" customHeight="1" x14ac:dyDescent="0.25">
      <c r="A577" s="15">
        <v>323</v>
      </c>
      <c r="B577" s="15" t="s">
        <v>24</v>
      </c>
      <c r="C577" s="17">
        <v>71850</v>
      </c>
      <c r="D577" s="17">
        <v>32575.040000000001</v>
      </c>
      <c r="E577" s="17">
        <f t="shared" si="72"/>
        <v>45.33756437021573</v>
      </c>
      <c r="F577"/>
      <c r="G577"/>
    </row>
    <row r="578" spans="1:82" s="25" customFormat="1" ht="18" customHeight="1" x14ac:dyDescent="0.25">
      <c r="A578" s="85">
        <v>3231</v>
      </c>
      <c r="B578" s="85" t="s">
        <v>462</v>
      </c>
      <c r="C578" s="1">
        <v>6000</v>
      </c>
      <c r="D578" s="1">
        <v>3235.72</v>
      </c>
      <c r="E578" s="198">
        <f t="shared" si="72"/>
        <v>53.928666666666658</v>
      </c>
      <c r="F578"/>
      <c r="G578"/>
    </row>
    <row r="579" spans="1:82" s="25" customFormat="1" ht="18" customHeight="1" x14ac:dyDescent="0.25">
      <c r="A579" s="85">
        <v>32313</v>
      </c>
      <c r="B579" s="85" t="s">
        <v>80</v>
      </c>
      <c r="C579" s="1">
        <v>0</v>
      </c>
      <c r="D579" s="1">
        <v>0</v>
      </c>
      <c r="E579" s="198">
        <v>0</v>
      </c>
      <c r="F579"/>
      <c r="G579"/>
    </row>
    <row r="580" spans="1:82" s="89" customFormat="1" ht="18" customHeight="1" x14ac:dyDescent="0.25">
      <c r="A580" s="85">
        <v>3232</v>
      </c>
      <c r="B580" s="85" t="s">
        <v>441</v>
      </c>
      <c r="C580" s="1">
        <v>19000</v>
      </c>
      <c r="D580" s="1">
        <v>11392.82</v>
      </c>
      <c r="E580" s="198">
        <f t="shared" si="72"/>
        <v>59.962210526315786</v>
      </c>
      <c r="F580" s="3"/>
      <c r="G580" s="3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B580"/>
      <c r="CC580"/>
      <c r="CD580"/>
    </row>
    <row r="581" spans="1:82" s="89" customFormat="1" ht="18" customHeight="1" x14ac:dyDescent="0.25">
      <c r="A581" s="85">
        <v>32322</v>
      </c>
      <c r="B581" s="85" t="s">
        <v>187</v>
      </c>
      <c r="C581" s="1">
        <v>0</v>
      </c>
      <c r="D581" s="1">
        <v>0</v>
      </c>
      <c r="E581" s="198">
        <v>0</v>
      </c>
      <c r="F581" s="3"/>
      <c r="G581" s="3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  <c r="CD581"/>
    </row>
    <row r="582" spans="1:82" s="89" customFormat="1" ht="18" customHeight="1" x14ac:dyDescent="0.25">
      <c r="A582" s="85">
        <v>3234</v>
      </c>
      <c r="B582" s="85" t="s">
        <v>443</v>
      </c>
      <c r="C582" s="1">
        <v>7000</v>
      </c>
      <c r="D582" s="1">
        <v>5974.43</v>
      </c>
      <c r="E582" s="198">
        <v>0</v>
      </c>
      <c r="F582" s="3"/>
      <c r="G582" s="3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/>
      <c r="CC582"/>
      <c r="CD582"/>
    </row>
    <row r="583" spans="1:82" ht="18" customHeight="1" x14ac:dyDescent="0.25">
      <c r="A583" s="85">
        <v>323440</v>
      </c>
      <c r="B583" s="85" t="s">
        <v>99</v>
      </c>
      <c r="C583" s="1">
        <v>0</v>
      </c>
      <c r="D583" s="1">
        <v>0</v>
      </c>
      <c r="E583" s="198">
        <v>0</v>
      </c>
      <c r="F583" s="3"/>
      <c r="G583" s="3"/>
    </row>
    <row r="584" spans="1:82" ht="18" customHeight="1" x14ac:dyDescent="0.25">
      <c r="A584" s="85">
        <v>323444</v>
      </c>
      <c r="B584" s="85" t="s">
        <v>102</v>
      </c>
      <c r="C584" s="1">
        <v>0</v>
      </c>
      <c r="D584" s="1">
        <v>0</v>
      </c>
      <c r="E584" s="198">
        <v>0</v>
      </c>
      <c r="F584" s="3"/>
      <c r="G584" s="3"/>
    </row>
    <row r="585" spans="1:82" ht="18" customHeight="1" x14ac:dyDescent="0.25">
      <c r="A585" s="85">
        <v>3236</v>
      </c>
      <c r="B585" s="85" t="s">
        <v>444</v>
      </c>
      <c r="C585" s="1">
        <v>1200</v>
      </c>
      <c r="D585" s="1">
        <v>361.72</v>
      </c>
      <c r="E585" s="198">
        <f t="shared" si="72"/>
        <v>30.143333333333334</v>
      </c>
      <c r="F585" s="73"/>
      <c r="G585" s="73"/>
    </row>
    <row r="586" spans="1:82" ht="18" customHeight="1" x14ac:dyDescent="0.25">
      <c r="A586" s="85">
        <v>3238</v>
      </c>
      <c r="B586" s="85" t="s">
        <v>82</v>
      </c>
      <c r="C586" s="1">
        <v>10000</v>
      </c>
      <c r="D586" s="1">
        <v>6161.49</v>
      </c>
      <c r="E586" s="198">
        <f t="shared" si="72"/>
        <v>61.614899999999992</v>
      </c>
      <c r="F586" s="73"/>
      <c r="G586" s="73"/>
    </row>
    <row r="587" spans="1:82" s="3" customFormat="1" ht="18" customHeight="1" x14ac:dyDescent="0.25">
      <c r="A587" s="15">
        <v>329</v>
      </c>
      <c r="B587" s="15" t="s">
        <v>147</v>
      </c>
      <c r="C587" s="17">
        <v>0</v>
      </c>
      <c r="D587" s="17">
        <v>5448.86</v>
      </c>
      <c r="E587" s="17">
        <v>0</v>
      </c>
      <c r="F587" s="73"/>
      <c r="G587" s="73"/>
    </row>
    <row r="588" spans="1:82" s="51" customFormat="1" ht="18" customHeight="1" x14ac:dyDescent="0.25">
      <c r="A588" s="85">
        <v>32399</v>
      </c>
      <c r="B588" s="85" t="s">
        <v>147</v>
      </c>
      <c r="C588" s="1">
        <v>0</v>
      </c>
      <c r="D588" s="1">
        <v>5448.86</v>
      </c>
      <c r="E588" s="198">
        <v>0</v>
      </c>
      <c r="F588" s="3"/>
      <c r="G588" s="3"/>
    </row>
    <row r="589" spans="1:82" s="51" customFormat="1" ht="18" customHeight="1" x14ac:dyDescent="0.25">
      <c r="A589" s="15">
        <v>329</v>
      </c>
      <c r="B589" s="15" t="s">
        <v>25</v>
      </c>
      <c r="C589" s="17">
        <v>0</v>
      </c>
      <c r="D589" s="17">
        <v>411.9</v>
      </c>
      <c r="E589" s="17">
        <v>0</v>
      </c>
      <c r="F589" s="3"/>
      <c r="G589" s="3"/>
    </row>
    <row r="590" spans="1:82" ht="18" customHeight="1" x14ac:dyDescent="0.25">
      <c r="A590" s="85">
        <v>3292</v>
      </c>
      <c r="B590" s="85" t="s">
        <v>461</v>
      </c>
      <c r="C590" s="1">
        <v>0</v>
      </c>
      <c r="D590" s="1">
        <v>0</v>
      </c>
      <c r="E590" s="198">
        <v>0</v>
      </c>
      <c r="F590" s="3"/>
      <c r="G590" s="3"/>
    </row>
    <row r="591" spans="1:82" ht="18" customHeight="1" x14ac:dyDescent="0.25">
      <c r="A591" s="85">
        <v>32923</v>
      </c>
      <c r="B591" s="85" t="s">
        <v>154</v>
      </c>
      <c r="C591" s="1">
        <v>0</v>
      </c>
      <c r="D591" s="1">
        <v>0</v>
      </c>
      <c r="E591" s="198">
        <v>0</v>
      </c>
      <c r="F591" s="73"/>
      <c r="G591" s="73"/>
    </row>
    <row r="592" spans="1:82" ht="18" customHeight="1" x14ac:dyDescent="0.25">
      <c r="A592" s="85">
        <v>3295</v>
      </c>
      <c r="B592" s="85" t="s">
        <v>439</v>
      </c>
      <c r="C592" s="1">
        <v>0</v>
      </c>
      <c r="D592" s="1">
        <v>411.9</v>
      </c>
      <c r="E592" s="198">
        <v>0</v>
      </c>
      <c r="F592"/>
      <c r="G592"/>
    </row>
    <row r="593" spans="1:7" ht="18" customHeight="1" x14ac:dyDescent="0.25">
      <c r="A593" s="85">
        <v>32952</v>
      </c>
      <c r="B593" s="85" t="s">
        <v>84</v>
      </c>
      <c r="C593" s="1">
        <v>0</v>
      </c>
      <c r="D593" s="1">
        <v>0</v>
      </c>
      <c r="E593" s="198">
        <v>0</v>
      </c>
      <c r="F593" s="3"/>
      <c r="G593" s="3"/>
    </row>
    <row r="594" spans="1:7" ht="18" customHeight="1" x14ac:dyDescent="0.25">
      <c r="A594" s="85">
        <v>32953</v>
      </c>
      <c r="B594" s="85" t="s">
        <v>85</v>
      </c>
      <c r="C594" s="1">
        <v>0</v>
      </c>
      <c r="D594" s="1">
        <v>0</v>
      </c>
      <c r="E594" s="198">
        <v>0</v>
      </c>
      <c r="F594" s="3"/>
      <c r="G594" s="3"/>
    </row>
    <row r="595" spans="1:7" ht="18" customHeight="1" x14ac:dyDescent="0.25">
      <c r="A595" s="85">
        <v>32959</v>
      </c>
      <c r="B595" s="85" t="s">
        <v>103</v>
      </c>
      <c r="C595" s="1">
        <v>0</v>
      </c>
      <c r="D595" s="1">
        <v>0</v>
      </c>
      <c r="E595" s="198">
        <v>0</v>
      </c>
      <c r="F595" s="3"/>
      <c r="G595" s="3"/>
    </row>
    <row r="596" spans="1:7" s="51" customFormat="1" ht="18" customHeight="1" x14ac:dyDescent="0.25">
      <c r="A596" s="85">
        <v>3299</v>
      </c>
      <c r="B596" s="85" t="s">
        <v>390</v>
      </c>
      <c r="C596" s="1">
        <v>0</v>
      </c>
      <c r="D596" s="1"/>
      <c r="E596" s="198">
        <v>0</v>
      </c>
      <c r="F596" s="3"/>
      <c r="G596" s="3"/>
    </row>
    <row r="597" spans="1:7" s="3" customFormat="1" ht="18" customHeight="1" x14ac:dyDescent="0.25">
      <c r="A597" s="15">
        <v>34</v>
      </c>
      <c r="B597" s="15" t="s">
        <v>26</v>
      </c>
      <c r="C597" s="19">
        <v>14500</v>
      </c>
      <c r="D597" s="19">
        <v>15863.52</v>
      </c>
      <c r="E597" s="198">
        <f t="shared" si="72"/>
        <v>109.40358620689656</v>
      </c>
    </row>
    <row r="598" spans="1:7" s="3" customFormat="1" ht="18" customHeight="1" x14ac:dyDescent="0.25">
      <c r="A598" s="70">
        <v>343</v>
      </c>
      <c r="B598" s="70" t="s">
        <v>27</v>
      </c>
      <c r="C598" s="74">
        <v>14500</v>
      </c>
      <c r="D598" s="74">
        <v>15863.52</v>
      </c>
      <c r="E598" s="198">
        <f t="shared" si="72"/>
        <v>109.40358620689656</v>
      </c>
      <c r="F598" s="73"/>
      <c r="G598" s="73"/>
    </row>
    <row r="599" spans="1:7" s="3" customFormat="1" ht="18" customHeight="1" x14ac:dyDescent="0.25">
      <c r="A599" s="70">
        <v>34311</v>
      </c>
      <c r="B599" s="352" t="s">
        <v>435</v>
      </c>
      <c r="C599" s="1">
        <v>0</v>
      </c>
      <c r="D599" s="1">
        <v>15863.52</v>
      </c>
      <c r="E599" s="198">
        <v>0</v>
      </c>
      <c r="F599" s="73"/>
      <c r="G599" s="73"/>
    </row>
    <row r="600" spans="1:7" s="3" customFormat="1" ht="18" customHeight="1" x14ac:dyDescent="0.25">
      <c r="A600" s="70">
        <v>34312</v>
      </c>
      <c r="B600" s="70" t="s">
        <v>86</v>
      </c>
      <c r="C600" s="1">
        <v>0</v>
      </c>
      <c r="D600" s="1">
        <v>0</v>
      </c>
      <c r="E600" s="198">
        <v>0</v>
      </c>
    </row>
    <row r="601" spans="1:7" s="73" customFormat="1" ht="18" customHeight="1" x14ac:dyDescent="0.25">
      <c r="A601" s="15">
        <v>4</v>
      </c>
      <c r="B601" s="15" t="s">
        <v>3</v>
      </c>
      <c r="C601" s="19">
        <v>5000</v>
      </c>
      <c r="D601" s="19">
        <v>9901.26</v>
      </c>
      <c r="E601" s="198">
        <v>0</v>
      </c>
      <c r="F601" s="3"/>
      <c r="G601" s="3"/>
    </row>
    <row r="602" spans="1:7" s="73" customFormat="1" ht="18" customHeight="1" x14ac:dyDescent="0.25">
      <c r="A602" s="15">
        <v>41</v>
      </c>
      <c r="B602" s="15" t="s">
        <v>53</v>
      </c>
      <c r="C602" s="19">
        <f>C603</f>
        <v>0</v>
      </c>
      <c r="D602" s="19">
        <f>D603</f>
        <v>0</v>
      </c>
      <c r="E602" s="198">
        <v>0</v>
      </c>
      <c r="F602" s="3"/>
      <c r="G602" s="3"/>
    </row>
    <row r="603" spans="1:7" s="73" customFormat="1" ht="18" customHeight="1" x14ac:dyDescent="0.25">
      <c r="A603" s="70">
        <v>411</v>
      </c>
      <c r="B603" s="70" t="s">
        <v>149</v>
      </c>
      <c r="C603" s="74">
        <f t="shared" ref="C603:D603" si="73">C604</f>
        <v>0</v>
      </c>
      <c r="D603" s="74">
        <f t="shared" si="73"/>
        <v>0</v>
      </c>
      <c r="E603" s="198">
        <v>0</v>
      </c>
    </row>
    <row r="604" spans="1:7" s="3" customFormat="1" ht="18" customHeight="1" x14ac:dyDescent="0.25">
      <c r="A604" s="70">
        <v>41112</v>
      </c>
      <c r="B604" s="70" t="s">
        <v>150</v>
      </c>
      <c r="C604" s="1">
        <v>0</v>
      </c>
      <c r="D604" s="1">
        <v>0</v>
      </c>
      <c r="E604" s="198">
        <v>0</v>
      </c>
      <c r="F604" s="73"/>
      <c r="G604" s="73"/>
    </row>
    <row r="605" spans="1:7" s="3" customFormat="1" ht="18" customHeight="1" x14ac:dyDescent="0.25">
      <c r="A605" s="15">
        <v>42</v>
      </c>
      <c r="B605" s="15" t="s">
        <v>36</v>
      </c>
      <c r="C605" s="19">
        <v>5000</v>
      </c>
      <c r="D605" s="19">
        <v>9901.26</v>
      </c>
      <c r="E605" s="198">
        <v>0</v>
      </c>
      <c r="F605" s="73"/>
      <c r="G605" s="73"/>
    </row>
    <row r="606" spans="1:7" s="73" customFormat="1" ht="18" customHeight="1" x14ac:dyDescent="0.25">
      <c r="A606" s="15">
        <v>421</v>
      </c>
      <c r="B606" s="15" t="s">
        <v>77</v>
      </c>
      <c r="C606" s="17">
        <v>0</v>
      </c>
      <c r="D606" s="17">
        <v>0</v>
      </c>
      <c r="E606" s="198">
        <v>0</v>
      </c>
      <c r="F606" s="3"/>
      <c r="G606" s="3"/>
    </row>
    <row r="607" spans="1:7" s="73" customFormat="1" ht="18" customHeight="1" x14ac:dyDescent="0.25">
      <c r="A607" s="15">
        <v>422</v>
      </c>
      <c r="B607" s="15" t="s">
        <v>104</v>
      </c>
      <c r="C607" s="17">
        <v>5000</v>
      </c>
      <c r="D607" s="17">
        <v>9901.26</v>
      </c>
      <c r="E607" s="198">
        <v>0</v>
      </c>
      <c r="F607" s="3"/>
      <c r="G607" s="3"/>
    </row>
    <row r="608" spans="1:7" ht="18" customHeight="1" x14ac:dyDescent="0.25">
      <c r="A608" s="70">
        <v>4221</v>
      </c>
      <c r="B608" s="70" t="s">
        <v>138</v>
      </c>
      <c r="C608" s="1">
        <v>0</v>
      </c>
      <c r="D608" s="1">
        <f>D607-D611-D612</f>
        <v>4200</v>
      </c>
      <c r="E608" s="198">
        <v>0</v>
      </c>
      <c r="F608" s="3"/>
      <c r="G608" s="3"/>
    </row>
    <row r="609" spans="1:7" s="51" customFormat="1" ht="18" customHeight="1" x14ac:dyDescent="0.25">
      <c r="A609" s="176">
        <v>42211</v>
      </c>
      <c r="B609" s="176" t="s">
        <v>382</v>
      </c>
      <c r="C609" s="1">
        <v>0</v>
      </c>
      <c r="D609" s="1">
        <v>0</v>
      </c>
      <c r="E609" s="198">
        <v>0</v>
      </c>
      <c r="F609" s="3"/>
      <c r="G609" s="3"/>
    </row>
    <row r="610" spans="1:7" s="3" customFormat="1" ht="18" customHeight="1" x14ac:dyDescent="0.25">
      <c r="A610" s="176">
        <v>42212</v>
      </c>
      <c r="B610" s="176" t="s">
        <v>138</v>
      </c>
      <c r="C610" s="1">
        <v>0</v>
      </c>
      <c r="D610" s="1">
        <v>0</v>
      </c>
      <c r="E610" s="198">
        <v>0</v>
      </c>
    </row>
    <row r="611" spans="1:7" s="3" customFormat="1" ht="18" customHeight="1" x14ac:dyDescent="0.25">
      <c r="A611" s="176">
        <v>42219</v>
      </c>
      <c r="B611" s="176" t="s">
        <v>383</v>
      </c>
      <c r="C611" s="1">
        <v>0</v>
      </c>
      <c r="D611" s="1">
        <v>3667.76</v>
      </c>
      <c r="E611" s="198">
        <v>0</v>
      </c>
      <c r="F611"/>
      <c r="G611"/>
    </row>
    <row r="612" spans="1:7" s="3" customFormat="1" ht="18" customHeight="1" x14ac:dyDescent="0.25">
      <c r="A612" s="70">
        <v>4227</v>
      </c>
      <c r="B612" s="70" t="s">
        <v>87</v>
      </c>
      <c r="C612" s="1">
        <v>0</v>
      </c>
      <c r="D612" s="1">
        <v>2033.5</v>
      </c>
      <c r="E612" s="198">
        <v>0</v>
      </c>
    </row>
    <row r="613" spans="1:7" s="3" customFormat="1" ht="18" customHeight="1" x14ac:dyDescent="0.25">
      <c r="A613" s="15">
        <v>423</v>
      </c>
      <c r="B613" s="15" t="s">
        <v>388</v>
      </c>
      <c r="C613" s="17">
        <v>0</v>
      </c>
      <c r="D613" s="17">
        <f>D614</f>
        <v>0</v>
      </c>
      <c r="E613" s="198">
        <v>0</v>
      </c>
    </row>
    <row r="614" spans="1:7" s="73" customFormat="1" ht="18" customHeight="1" x14ac:dyDescent="0.25">
      <c r="A614" s="70">
        <v>4231</v>
      </c>
      <c r="B614" s="352" t="s">
        <v>460</v>
      </c>
      <c r="C614" s="1">
        <v>0</v>
      </c>
      <c r="D614" s="1">
        <v>0</v>
      </c>
      <c r="E614" s="198">
        <v>0</v>
      </c>
      <c r="F614" s="3"/>
      <c r="G614" s="3"/>
    </row>
    <row r="615" spans="1:7" s="73" customFormat="1" ht="18" customHeight="1" x14ac:dyDescent="0.25">
      <c r="A615" s="15">
        <v>426</v>
      </c>
      <c r="B615" s="15" t="s">
        <v>46</v>
      </c>
      <c r="C615" s="17">
        <v>0</v>
      </c>
      <c r="D615" s="17">
        <v>0</v>
      </c>
      <c r="E615" s="17">
        <v>0</v>
      </c>
    </row>
    <row r="616" spans="1:7" s="3" customFormat="1" ht="18" customHeight="1" x14ac:dyDescent="0.25">
      <c r="A616" s="228"/>
      <c r="B616" s="228" t="s">
        <v>594</v>
      </c>
      <c r="C616" s="229">
        <v>483500</v>
      </c>
      <c r="D616" s="229">
        <v>10625</v>
      </c>
      <c r="E616" s="229">
        <f>D616/C616*100</f>
        <v>2.1975180972078596</v>
      </c>
      <c r="F616"/>
      <c r="G616"/>
    </row>
    <row r="617" spans="1:7" s="3" customFormat="1" ht="18" customHeight="1" x14ac:dyDescent="0.25">
      <c r="A617" s="228"/>
      <c r="B617" s="228" t="s">
        <v>345</v>
      </c>
      <c r="C617" s="229">
        <v>30000</v>
      </c>
      <c r="D617" s="229">
        <v>10625</v>
      </c>
      <c r="E617" s="229">
        <f t="shared" ref="E617:E622" si="74">D617/C617*100</f>
        <v>35.416666666666671</v>
      </c>
    </row>
    <row r="618" spans="1:7" s="3" customFormat="1" ht="18" customHeight="1" x14ac:dyDescent="0.25">
      <c r="A618" s="217"/>
      <c r="B618" s="290" t="s">
        <v>113</v>
      </c>
      <c r="C618" s="222">
        <v>30000</v>
      </c>
      <c r="D618" s="222">
        <v>10625</v>
      </c>
      <c r="E618" s="222">
        <f t="shared" si="74"/>
        <v>35.416666666666671</v>
      </c>
    </row>
    <row r="619" spans="1:7" s="3" customFormat="1" ht="18" customHeight="1" x14ac:dyDescent="0.25">
      <c r="A619" s="217"/>
      <c r="B619" s="217" t="s">
        <v>519</v>
      </c>
      <c r="C619" s="218">
        <v>20000</v>
      </c>
      <c r="D619" s="218">
        <v>8125</v>
      </c>
      <c r="E619" s="218">
        <f t="shared" si="74"/>
        <v>40.625</v>
      </c>
    </row>
    <row r="620" spans="1:7" s="73" customFormat="1" ht="18" customHeight="1" x14ac:dyDescent="0.25">
      <c r="A620" s="217">
        <v>4</v>
      </c>
      <c r="B620" s="217" t="s">
        <v>3</v>
      </c>
      <c r="C620" s="222">
        <v>20000</v>
      </c>
      <c r="D620" s="222">
        <v>8125</v>
      </c>
      <c r="E620" s="222">
        <f t="shared" si="74"/>
        <v>40.625</v>
      </c>
      <c r="F620" s="3"/>
      <c r="G620" s="3"/>
    </row>
    <row r="621" spans="1:7" s="73" customFormat="1" ht="18" customHeight="1" x14ac:dyDescent="0.25">
      <c r="A621" s="217">
        <v>42</v>
      </c>
      <c r="B621" s="217" t="s">
        <v>36</v>
      </c>
      <c r="C621" s="222">
        <v>20000</v>
      </c>
      <c r="D621" s="222">
        <v>8125</v>
      </c>
      <c r="E621" s="222">
        <f t="shared" si="74"/>
        <v>40.625</v>
      </c>
      <c r="F621" s="3"/>
      <c r="G621" s="3"/>
    </row>
    <row r="622" spans="1:7" s="51" customFormat="1" ht="18" customHeight="1" x14ac:dyDescent="0.25">
      <c r="A622" s="225">
        <v>426</v>
      </c>
      <c r="B622" s="289" t="s">
        <v>163</v>
      </c>
      <c r="C622" s="223">
        <v>20000</v>
      </c>
      <c r="D622" s="223">
        <v>8125</v>
      </c>
      <c r="E622" s="223">
        <f t="shared" si="74"/>
        <v>40.625</v>
      </c>
      <c r="F622" s="3"/>
      <c r="G622" s="3"/>
    </row>
    <row r="623" spans="1:7" s="51" customFormat="1" ht="18" customHeight="1" x14ac:dyDescent="0.25">
      <c r="A623" s="225">
        <v>4262</v>
      </c>
      <c r="B623" s="289" t="s">
        <v>617</v>
      </c>
      <c r="C623" s="223">
        <v>0</v>
      </c>
      <c r="D623" s="223">
        <v>8125</v>
      </c>
      <c r="E623" s="223">
        <v>0</v>
      </c>
      <c r="F623" s="3"/>
      <c r="G623" s="3"/>
    </row>
    <row r="624" spans="1:7" s="3" customFormat="1" ht="18" customHeight="1" x14ac:dyDescent="0.25">
      <c r="A624" s="217"/>
      <c r="B624" s="217" t="s">
        <v>520</v>
      </c>
      <c r="C624" s="218">
        <v>10000</v>
      </c>
      <c r="D624" s="218">
        <v>0</v>
      </c>
      <c r="E624" s="218">
        <v>0</v>
      </c>
    </row>
    <row r="625" spans="1:7" s="3" customFormat="1" ht="18" customHeight="1" x14ac:dyDescent="0.25">
      <c r="A625" s="217">
        <v>4</v>
      </c>
      <c r="B625" s="217" t="s">
        <v>3</v>
      </c>
      <c r="C625" s="222">
        <v>10000</v>
      </c>
      <c r="D625" s="222">
        <v>0</v>
      </c>
      <c r="E625" s="222">
        <v>0</v>
      </c>
    </row>
    <row r="626" spans="1:7" s="3" customFormat="1" ht="18" customHeight="1" x14ac:dyDescent="0.25">
      <c r="A626" s="217">
        <v>42</v>
      </c>
      <c r="B626" s="217" t="s">
        <v>36</v>
      </c>
      <c r="C626" s="222">
        <v>10000</v>
      </c>
      <c r="D626" s="222">
        <v>0</v>
      </c>
      <c r="E626" s="222">
        <v>0</v>
      </c>
    </row>
    <row r="627" spans="1:7" s="3" customFormat="1" ht="18" customHeight="1" x14ac:dyDescent="0.25">
      <c r="A627" s="225">
        <v>426</v>
      </c>
      <c r="B627" s="289" t="s">
        <v>521</v>
      </c>
      <c r="C627" s="223">
        <v>10000</v>
      </c>
      <c r="D627" s="223">
        <v>0</v>
      </c>
      <c r="E627" s="223">
        <v>0</v>
      </c>
    </row>
    <row r="628" spans="1:7" ht="18" customHeight="1" x14ac:dyDescent="0.25">
      <c r="A628" s="225">
        <v>4262</v>
      </c>
      <c r="B628" s="289" t="s">
        <v>617</v>
      </c>
      <c r="C628" s="223">
        <v>0</v>
      </c>
      <c r="D628" s="223">
        <v>0</v>
      </c>
      <c r="E628" s="223">
        <v>0</v>
      </c>
      <c r="F628"/>
      <c r="G628"/>
    </row>
    <row r="629" spans="1:7" s="3" customFormat="1" ht="18" customHeight="1" x14ac:dyDescent="0.25">
      <c r="A629" s="217"/>
      <c r="B629" s="217" t="s">
        <v>506</v>
      </c>
      <c r="C629" s="218">
        <v>0</v>
      </c>
      <c r="D629" s="218">
        <v>2500</v>
      </c>
      <c r="E629" s="218">
        <v>0</v>
      </c>
      <c r="F629"/>
      <c r="G629"/>
    </row>
    <row r="630" spans="1:7" s="3" customFormat="1" ht="18" customHeight="1" x14ac:dyDescent="0.25">
      <c r="A630" s="217">
        <v>4</v>
      </c>
      <c r="B630" s="217" t="s">
        <v>3</v>
      </c>
      <c r="C630" s="222">
        <v>0</v>
      </c>
      <c r="D630" s="222">
        <v>2500</v>
      </c>
      <c r="E630" s="222">
        <v>0</v>
      </c>
      <c r="F630"/>
      <c r="G630"/>
    </row>
    <row r="631" spans="1:7" s="3" customFormat="1" ht="18" customHeight="1" x14ac:dyDescent="0.25">
      <c r="A631" s="217">
        <v>42</v>
      </c>
      <c r="B631" s="217" t="s">
        <v>36</v>
      </c>
      <c r="C631" s="222">
        <v>0</v>
      </c>
      <c r="D631" s="222">
        <v>2500</v>
      </c>
      <c r="E631" s="222">
        <v>0</v>
      </c>
      <c r="F631"/>
      <c r="G631"/>
    </row>
    <row r="632" spans="1:7" s="73" customFormat="1" ht="18" customHeight="1" x14ac:dyDescent="0.25">
      <c r="A632" s="225">
        <v>426</v>
      </c>
      <c r="B632" s="289" t="s">
        <v>163</v>
      </c>
      <c r="C632" s="223">
        <v>0</v>
      </c>
      <c r="D632" s="223">
        <v>2500</v>
      </c>
      <c r="E632" s="223">
        <v>0</v>
      </c>
      <c r="F632"/>
      <c r="G632"/>
    </row>
    <row r="633" spans="1:7" ht="18" customHeight="1" x14ac:dyDescent="0.25">
      <c r="A633" s="225">
        <v>4262</v>
      </c>
      <c r="B633" s="289" t="s">
        <v>617</v>
      </c>
      <c r="C633" s="223">
        <v>0</v>
      </c>
      <c r="D633" s="223">
        <v>2500</v>
      </c>
      <c r="E633" s="223">
        <v>0</v>
      </c>
      <c r="F633" s="3"/>
      <c r="G633" s="3"/>
    </row>
    <row r="634" spans="1:7" s="51" customFormat="1" ht="18" customHeight="1" x14ac:dyDescent="0.25">
      <c r="A634" s="228"/>
      <c r="B634" s="356" t="s">
        <v>522</v>
      </c>
      <c r="C634" s="357">
        <v>150000</v>
      </c>
      <c r="D634" s="230">
        <v>0</v>
      </c>
      <c r="E634" s="230">
        <v>0</v>
      </c>
      <c r="F634" s="3"/>
      <c r="G634" s="3"/>
    </row>
    <row r="635" spans="1:7" s="3" customFormat="1" ht="18" customHeight="1" x14ac:dyDescent="0.25">
      <c r="A635" s="217"/>
      <c r="B635" s="290" t="s">
        <v>113</v>
      </c>
      <c r="C635" s="249">
        <v>150000</v>
      </c>
      <c r="D635" s="249">
        <v>0</v>
      </c>
      <c r="E635" s="249">
        <v>0</v>
      </c>
    </row>
    <row r="636" spans="1:7" s="3" customFormat="1" ht="18" customHeight="1" x14ac:dyDescent="0.25">
      <c r="A636" s="219"/>
      <c r="B636" s="219" t="s">
        <v>507</v>
      </c>
      <c r="C636" s="271">
        <v>0</v>
      </c>
      <c r="D636" s="220">
        <v>0</v>
      </c>
      <c r="E636" s="220">
        <v>0</v>
      </c>
    </row>
    <row r="637" spans="1:7" s="3" customFormat="1" ht="18" customHeight="1" x14ac:dyDescent="0.25">
      <c r="A637" s="217">
        <v>4</v>
      </c>
      <c r="B637" s="217" t="s">
        <v>3</v>
      </c>
      <c r="C637" s="249">
        <v>0</v>
      </c>
      <c r="D637" s="218">
        <v>0</v>
      </c>
      <c r="E637" s="218">
        <v>0</v>
      </c>
    </row>
    <row r="638" spans="1:7" s="3" customFormat="1" ht="18" customHeight="1" x14ac:dyDescent="0.25">
      <c r="A638" s="217">
        <v>42</v>
      </c>
      <c r="B638" s="217" t="s">
        <v>36</v>
      </c>
      <c r="C638" s="249">
        <v>0</v>
      </c>
      <c r="D638" s="218">
        <v>0</v>
      </c>
      <c r="E638" s="218">
        <v>0</v>
      </c>
      <c r="F638" s="73"/>
      <c r="G638" s="73"/>
    </row>
    <row r="639" spans="1:7" s="73" customFormat="1" ht="18" customHeight="1" x14ac:dyDescent="0.25">
      <c r="A639" s="225">
        <v>421</v>
      </c>
      <c r="B639" s="225" t="s">
        <v>32</v>
      </c>
      <c r="C639" s="272">
        <v>0</v>
      </c>
      <c r="D639" s="226">
        <v>0</v>
      </c>
      <c r="E639" s="226">
        <v>0</v>
      </c>
      <c r="F639" s="3"/>
      <c r="G639" s="3"/>
    </row>
    <row r="640" spans="1:7" s="3" customFormat="1" ht="18" customHeight="1" x14ac:dyDescent="0.25">
      <c r="A640" s="225">
        <v>42124</v>
      </c>
      <c r="B640" s="289" t="s">
        <v>523</v>
      </c>
      <c r="C640" s="272">
        <v>0</v>
      </c>
      <c r="D640" s="223">
        <v>0</v>
      </c>
      <c r="E640" s="223">
        <v>0</v>
      </c>
    </row>
    <row r="641" spans="1:7" s="3" customFormat="1" ht="18" customHeight="1" x14ac:dyDescent="0.25">
      <c r="A641" s="219"/>
      <c r="B641" s="219" t="s">
        <v>520</v>
      </c>
      <c r="C641" s="271">
        <v>0</v>
      </c>
      <c r="D641" s="220">
        <v>0</v>
      </c>
      <c r="E641" s="220">
        <v>0</v>
      </c>
    </row>
    <row r="642" spans="1:7" s="3" customFormat="1" ht="18" customHeight="1" x14ac:dyDescent="0.25">
      <c r="A642" s="217">
        <v>4</v>
      </c>
      <c r="B642" s="217" t="s">
        <v>3</v>
      </c>
      <c r="C642" s="249">
        <v>0</v>
      </c>
      <c r="D642" s="218">
        <v>0</v>
      </c>
      <c r="E642" s="218">
        <v>0</v>
      </c>
      <c r="F642"/>
      <c r="G642"/>
    </row>
    <row r="643" spans="1:7" ht="18" customHeight="1" x14ac:dyDescent="0.25">
      <c r="A643" s="217">
        <v>42</v>
      </c>
      <c r="B643" s="217" t="s">
        <v>36</v>
      </c>
      <c r="C643" s="249">
        <v>0</v>
      </c>
      <c r="D643" s="218">
        <v>0</v>
      </c>
      <c r="E643" s="218">
        <v>0</v>
      </c>
      <c r="F643"/>
      <c r="G643"/>
    </row>
    <row r="644" spans="1:7" ht="18" customHeight="1" x14ac:dyDescent="0.25">
      <c r="A644" s="225">
        <v>421</v>
      </c>
      <c r="B644" s="225" t="s">
        <v>32</v>
      </c>
      <c r="C644" s="272">
        <v>0</v>
      </c>
      <c r="D644" s="226">
        <v>0</v>
      </c>
      <c r="E644" s="226">
        <v>0</v>
      </c>
      <c r="F644" s="3"/>
      <c r="G644" s="3"/>
    </row>
    <row r="645" spans="1:7" ht="18" customHeight="1" x14ac:dyDescent="0.25">
      <c r="A645" s="219"/>
      <c r="B645" s="219" t="s">
        <v>524</v>
      </c>
      <c r="C645" s="271">
        <v>0</v>
      </c>
      <c r="D645" s="220">
        <v>0</v>
      </c>
      <c r="E645" s="220">
        <v>0</v>
      </c>
      <c r="F645" s="3"/>
      <c r="G645" s="3"/>
    </row>
    <row r="646" spans="1:7" ht="18" customHeight="1" x14ac:dyDescent="0.25">
      <c r="A646" s="217">
        <v>4</v>
      </c>
      <c r="B646" s="217" t="s">
        <v>3</v>
      </c>
      <c r="C646" s="249">
        <v>0</v>
      </c>
      <c r="D646" s="218">
        <v>0</v>
      </c>
      <c r="E646" s="218">
        <v>0</v>
      </c>
      <c r="F646" s="3"/>
      <c r="G646" s="3"/>
    </row>
    <row r="647" spans="1:7" ht="18" customHeight="1" x14ac:dyDescent="0.25">
      <c r="A647" s="217">
        <v>42</v>
      </c>
      <c r="B647" s="217" t="s">
        <v>36</v>
      </c>
      <c r="C647" s="249">
        <v>0</v>
      </c>
      <c r="D647" s="218">
        <v>0</v>
      </c>
      <c r="E647" s="218">
        <v>0</v>
      </c>
      <c r="F647" s="3"/>
      <c r="G647" s="3"/>
    </row>
    <row r="648" spans="1:7" ht="18" customHeight="1" x14ac:dyDescent="0.25">
      <c r="A648" s="225">
        <v>421</v>
      </c>
      <c r="B648" s="225" t="s">
        <v>32</v>
      </c>
      <c r="C648" s="272">
        <v>0</v>
      </c>
      <c r="D648" s="226">
        <v>0</v>
      </c>
      <c r="E648" s="226">
        <v>0</v>
      </c>
      <c r="F648" s="3"/>
      <c r="G648" s="3"/>
    </row>
    <row r="649" spans="1:7" s="51" customFormat="1" ht="18" customHeight="1" x14ac:dyDescent="0.25">
      <c r="A649" s="225">
        <v>42124</v>
      </c>
      <c r="B649" s="289" t="s">
        <v>525</v>
      </c>
      <c r="C649" s="272">
        <v>0</v>
      </c>
      <c r="D649" s="223">
        <v>0</v>
      </c>
      <c r="E649" s="223">
        <v>0</v>
      </c>
      <c r="F649" s="73"/>
      <c r="G649" s="73"/>
    </row>
    <row r="650" spans="1:7" s="3" customFormat="1" ht="18" customHeight="1" x14ac:dyDescent="0.25">
      <c r="A650" s="219"/>
      <c r="B650" s="354" t="s">
        <v>510</v>
      </c>
      <c r="C650" s="271">
        <v>150000</v>
      </c>
      <c r="D650" s="220">
        <v>0</v>
      </c>
      <c r="E650" s="220">
        <v>0</v>
      </c>
    </row>
    <row r="651" spans="1:7" s="3" customFormat="1" ht="18" customHeight="1" x14ac:dyDescent="0.25">
      <c r="A651" s="217">
        <v>4</v>
      </c>
      <c r="B651" s="217" t="s">
        <v>3</v>
      </c>
      <c r="C651" s="249">
        <v>150000</v>
      </c>
      <c r="D651" s="218">
        <v>0</v>
      </c>
      <c r="E651" s="218">
        <v>0</v>
      </c>
    </row>
    <row r="652" spans="1:7" s="3" customFormat="1" ht="18" customHeight="1" x14ac:dyDescent="0.25">
      <c r="A652" s="217">
        <v>42</v>
      </c>
      <c r="B652" s="217" t="s">
        <v>36</v>
      </c>
      <c r="C652" s="249">
        <v>150000</v>
      </c>
      <c r="D652" s="218">
        <v>0</v>
      </c>
      <c r="E652" s="218">
        <v>0</v>
      </c>
    </row>
    <row r="653" spans="1:7" s="3" customFormat="1" ht="18" customHeight="1" x14ac:dyDescent="0.25">
      <c r="A653" s="225">
        <v>421</v>
      </c>
      <c r="B653" s="225" t="s">
        <v>32</v>
      </c>
      <c r="C653" s="272">
        <v>150000</v>
      </c>
      <c r="D653" s="226">
        <v>0</v>
      </c>
      <c r="E653" s="226">
        <v>0</v>
      </c>
      <c r="F653"/>
      <c r="G653"/>
    </row>
    <row r="654" spans="1:7" s="73" customFormat="1" ht="18" customHeight="1" x14ac:dyDescent="0.25">
      <c r="A654" s="225">
        <v>42124</v>
      </c>
      <c r="B654" s="289" t="s">
        <v>526</v>
      </c>
      <c r="C654" s="272">
        <v>150000</v>
      </c>
      <c r="D654" s="223">
        <v>0</v>
      </c>
      <c r="E654" s="223">
        <v>0</v>
      </c>
      <c r="F654"/>
      <c r="G654"/>
    </row>
    <row r="655" spans="1:7" s="3" customFormat="1" ht="18" customHeight="1" x14ac:dyDescent="0.25">
      <c r="A655" s="225"/>
      <c r="B655" s="289"/>
      <c r="C655" s="272"/>
      <c r="D655" s="226">
        <v>0</v>
      </c>
      <c r="E655" s="226">
        <v>0</v>
      </c>
      <c r="F655"/>
      <c r="G655"/>
    </row>
    <row r="656" spans="1:7" s="3" customFormat="1" ht="18" customHeight="1" x14ac:dyDescent="0.25">
      <c r="A656" s="228"/>
      <c r="B656" s="358" t="s">
        <v>346</v>
      </c>
      <c r="C656" s="357">
        <v>0</v>
      </c>
      <c r="D656" s="230">
        <v>0</v>
      </c>
      <c r="E656" s="230">
        <v>0</v>
      </c>
      <c r="F656"/>
      <c r="G656"/>
    </row>
    <row r="657" spans="1:7" s="3" customFormat="1" ht="18" customHeight="1" x14ac:dyDescent="0.25">
      <c r="A657" s="217"/>
      <c r="B657" s="217" t="s">
        <v>113</v>
      </c>
      <c r="C657" s="249">
        <v>0</v>
      </c>
      <c r="D657" s="218">
        <v>0</v>
      </c>
      <c r="E657" s="218">
        <v>0</v>
      </c>
      <c r="F657"/>
      <c r="G657"/>
    </row>
    <row r="658" spans="1:7" ht="18" customHeight="1" x14ac:dyDescent="0.25">
      <c r="A658" s="219"/>
      <c r="B658" s="219" t="s">
        <v>507</v>
      </c>
      <c r="C658" s="271">
        <v>0</v>
      </c>
      <c r="D658" s="220">
        <v>0</v>
      </c>
      <c r="E658" s="220">
        <v>0</v>
      </c>
      <c r="F658"/>
      <c r="G658"/>
    </row>
    <row r="659" spans="1:7" ht="18" customHeight="1" x14ac:dyDescent="0.25">
      <c r="A659" s="217">
        <v>4</v>
      </c>
      <c r="B659" s="217" t="s">
        <v>3</v>
      </c>
      <c r="C659" s="249">
        <v>0</v>
      </c>
      <c r="D659" s="218">
        <v>0</v>
      </c>
      <c r="E659" s="218">
        <v>0</v>
      </c>
      <c r="F659"/>
      <c r="G659"/>
    </row>
    <row r="660" spans="1:7" s="51" customFormat="1" ht="18" customHeight="1" x14ac:dyDescent="0.25">
      <c r="A660" s="217">
        <v>42</v>
      </c>
      <c r="B660" s="217" t="s">
        <v>36</v>
      </c>
      <c r="C660" s="249">
        <v>0</v>
      </c>
      <c r="D660" s="218">
        <v>0</v>
      </c>
      <c r="E660" s="218">
        <v>0</v>
      </c>
      <c r="F660"/>
      <c r="G660"/>
    </row>
    <row r="661" spans="1:7" s="3" customFormat="1" ht="18" customHeight="1" x14ac:dyDescent="0.25">
      <c r="A661" s="225">
        <v>421</v>
      </c>
      <c r="B661" s="225" t="s">
        <v>168</v>
      </c>
      <c r="C661" s="272">
        <v>0</v>
      </c>
      <c r="D661" s="226">
        <v>0</v>
      </c>
      <c r="E661" s="226">
        <v>0</v>
      </c>
      <c r="F661"/>
      <c r="G661"/>
    </row>
    <row r="662" spans="1:7" s="3" customFormat="1" ht="18" customHeight="1" x14ac:dyDescent="0.25">
      <c r="A662" s="219"/>
      <c r="B662" s="219" t="s">
        <v>507</v>
      </c>
      <c r="C662" s="271">
        <v>0</v>
      </c>
      <c r="D662" s="220">
        <v>0</v>
      </c>
      <c r="E662" s="220">
        <v>0</v>
      </c>
      <c r="F662"/>
      <c r="G662"/>
    </row>
    <row r="663" spans="1:7" s="3" customFormat="1" ht="18" customHeight="1" x14ac:dyDescent="0.25">
      <c r="A663" s="217">
        <v>4</v>
      </c>
      <c r="B663" s="217" t="s">
        <v>3</v>
      </c>
      <c r="C663" s="249">
        <v>0</v>
      </c>
      <c r="D663" s="218">
        <v>0</v>
      </c>
      <c r="E663" s="218">
        <v>0</v>
      </c>
      <c r="F663"/>
      <c r="G663"/>
    </row>
    <row r="664" spans="1:7" s="3" customFormat="1" ht="18" customHeight="1" x14ac:dyDescent="0.25">
      <c r="A664" s="217">
        <v>42</v>
      </c>
      <c r="B664" s="217" t="s">
        <v>36</v>
      </c>
      <c r="C664" s="249">
        <v>0</v>
      </c>
      <c r="D664" s="218">
        <v>0</v>
      </c>
      <c r="E664" s="218">
        <v>0</v>
      </c>
      <c r="F664"/>
      <c r="G664"/>
    </row>
    <row r="665" spans="1:7" s="73" customFormat="1" ht="18" customHeight="1" x14ac:dyDescent="0.25">
      <c r="A665" s="225">
        <v>421</v>
      </c>
      <c r="B665" s="225" t="s">
        <v>527</v>
      </c>
      <c r="C665" s="272">
        <v>0</v>
      </c>
      <c r="D665" s="223">
        <v>0</v>
      </c>
      <c r="E665" s="223">
        <v>0</v>
      </c>
      <c r="F665"/>
      <c r="G665"/>
    </row>
    <row r="666" spans="1:7" s="3" customFormat="1" ht="18" customHeight="1" x14ac:dyDescent="0.25">
      <c r="A666" s="219"/>
      <c r="B666" s="354" t="s">
        <v>510</v>
      </c>
      <c r="C666" s="220">
        <v>0</v>
      </c>
      <c r="D666" s="220">
        <v>0</v>
      </c>
      <c r="E666" s="220">
        <v>0</v>
      </c>
      <c r="F666"/>
      <c r="G666"/>
    </row>
    <row r="667" spans="1:7" s="3" customFormat="1" ht="18" customHeight="1" x14ac:dyDescent="0.25">
      <c r="A667" s="217">
        <v>4</v>
      </c>
      <c r="B667" s="217" t="s">
        <v>3</v>
      </c>
      <c r="C667" s="218">
        <v>0</v>
      </c>
      <c r="D667" s="218">
        <v>0</v>
      </c>
      <c r="E667" s="218">
        <v>0</v>
      </c>
      <c r="F667"/>
      <c r="G667"/>
    </row>
    <row r="668" spans="1:7" s="3" customFormat="1" ht="18" customHeight="1" x14ac:dyDescent="0.25">
      <c r="A668" s="217">
        <v>42</v>
      </c>
      <c r="B668" s="217" t="s">
        <v>36</v>
      </c>
      <c r="C668" s="218">
        <v>0</v>
      </c>
      <c r="D668" s="218">
        <v>0</v>
      </c>
      <c r="E668" s="218">
        <v>0</v>
      </c>
    </row>
    <row r="669" spans="1:7" ht="18" customHeight="1" x14ac:dyDescent="0.25">
      <c r="A669" s="225">
        <v>421</v>
      </c>
      <c r="B669" s="225" t="s">
        <v>78</v>
      </c>
      <c r="C669" s="223">
        <v>0</v>
      </c>
      <c r="D669" s="223">
        <v>0</v>
      </c>
      <c r="E669" s="223">
        <v>0</v>
      </c>
      <c r="F669" s="3"/>
      <c r="G669" s="3"/>
    </row>
    <row r="670" spans="1:7" ht="18" customHeight="1" x14ac:dyDescent="0.25">
      <c r="A670" s="225"/>
      <c r="B670" s="225"/>
      <c r="C670" s="272"/>
      <c r="D670" s="223">
        <v>0</v>
      </c>
      <c r="E670" s="223">
        <v>0</v>
      </c>
      <c r="F670" s="3"/>
      <c r="G670" s="3"/>
    </row>
    <row r="671" spans="1:7" ht="18" customHeight="1" x14ac:dyDescent="0.25">
      <c r="A671" s="228"/>
      <c r="B671" s="228" t="s">
        <v>347</v>
      </c>
      <c r="C671" s="229">
        <v>20000</v>
      </c>
      <c r="D671" s="230">
        <v>0</v>
      </c>
      <c r="E671" s="230">
        <v>0</v>
      </c>
      <c r="F671" s="3"/>
      <c r="G671" s="3"/>
    </row>
    <row r="672" spans="1:7" ht="18" customHeight="1" x14ac:dyDescent="0.25">
      <c r="A672" s="217"/>
      <c r="B672" s="217" t="s">
        <v>113</v>
      </c>
      <c r="C672" s="222">
        <v>20000</v>
      </c>
      <c r="D672" s="218">
        <v>0</v>
      </c>
      <c r="E672" s="218">
        <v>0</v>
      </c>
      <c r="F672" s="3"/>
      <c r="G672" s="3"/>
    </row>
    <row r="673" spans="1:7" ht="18" customHeight="1" x14ac:dyDescent="0.25">
      <c r="A673" s="219"/>
      <c r="B673" s="219" t="s">
        <v>519</v>
      </c>
      <c r="C673" s="220">
        <v>20000</v>
      </c>
      <c r="D673" s="220">
        <v>0</v>
      </c>
      <c r="E673" s="220">
        <v>0</v>
      </c>
      <c r="F673" s="183"/>
      <c r="G673" s="73"/>
    </row>
    <row r="674" spans="1:7" ht="18" customHeight="1" x14ac:dyDescent="0.25">
      <c r="A674" s="217">
        <v>4</v>
      </c>
      <c r="B674" s="217" t="s">
        <v>3</v>
      </c>
      <c r="C674" s="222">
        <v>20000</v>
      </c>
      <c r="D674" s="218">
        <v>0</v>
      </c>
      <c r="E674" s="218">
        <v>0</v>
      </c>
      <c r="F674" s="183"/>
      <c r="G674" s="73"/>
    </row>
    <row r="675" spans="1:7" ht="18" customHeight="1" x14ac:dyDescent="0.25">
      <c r="A675" s="217">
        <v>42</v>
      </c>
      <c r="B675" s="217" t="s">
        <v>36</v>
      </c>
      <c r="C675" s="222">
        <v>20000</v>
      </c>
      <c r="D675" s="218">
        <v>0</v>
      </c>
      <c r="E675" s="218">
        <v>0</v>
      </c>
      <c r="F675" s="3"/>
      <c r="G675" s="3"/>
    </row>
    <row r="676" spans="1:7" ht="18" customHeight="1" x14ac:dyDescent="0.25">
      <c r="A676" s="225">
        <v>421</v>
      </c>
      <c r="B676" s="225" t="s">
        <v>168</v>
      </c>
      <c r="C676" s="223">
        <v>20000</v>
      </c>
      <c r="D676" s="223">
        <v>0</v>
      </c>
      <c r="E676" s="223">
        <v>0</v>
      </c>
      <c r="F676" s="3"/>
      <c r="G676" s="3"/>
    </row>
    <row r="677" spans="1:7" ht="18" customHeight="1" x14ac:dyDescent="0.25">
      <c r="A677" s="219"/>
      <c r="B677" s="219" t="s">
        <v>507</v>
      </c>
      <c r="C677" s="220">
        <v>0</v>
      </c>
      <c r="D677" s="220">
        <v>0</v>
      </c>
      <c r="E677" s="220">
        <v>0</v>
      </c>
      <c r="F677" s="3"/>
      <c r="G677" s="3"/>
    </row>
    <row r="678" spans="1:7" ht="18" customHeight="1" x14ac:dyDescent="0.25">
      <c r="A678" s="217">
        <v>4</v>
      </c>
      <c r="B678" s="217" t="s">
        <v>3</v>
      </c>
      <c r="C678" s="222">
        <v>0</v>
      </c>
      <c r="D678" s="218">
        <v>0</v>
      </c>
      <c r="E678" s="218">
        <v>0</v>
      </c>
      <c r="F678"/>
      <c r="G678"/>
    </row>
    <row r="679" spans="1:7" s="3" customFormat="1" ht="18" customHeight="1" x14ac:dyDescent="0.25">
      <c r="A679" s="217">
        <v>42</v>
      </c>
      <c r="B679" s="217" t="s">
        <v>36</v>
      </c>
      <c r="C679" s="222">
        <v>0</v>
      </c>
      <c r="D679" s="218">
        <v>0</v>
      </c>
      <c r="E679" s="218">
        <v>0</v>
      </c>
      <c r="F679"/>
      <c r="G679"/>
    </row>
    <row r="680" spans="1:7" ht="18" customHeight="1" x14ac:dyDescent="0.25">
      <c r="A680" s="225">
        <v>421</v>
      </c>
      <c r="B680" s="225" t="s">
        <v>528</v>
      </c>
      <c r="C680" s="223">
        <v>0</v>
      </c>
      <c r="D680" s="223">
        <v>0</v>
      </c>
      <c r="E680" s="223">
        <v>0</v>
      </c>
      <c r="F680"/>
      <c r="G680"/>
    </row>
    <row r="681" spans="1:7" ht="18" customHeight="1" x14ac:dyDescent="0.25">
      <c r="A681" s="225"/>
      <c r="B681" s="225"/>
      <c r="C681" s="223"/>
      <c r="D681" s="223"/>
      <c r="E681" s="223"/>
      <c r="F681"/>
      <c r="G681"/>
    </row>
    <row r="682" spans="1:7" ht="18" customHeight="1" x14ac:dyDescent="0.25">
      <c r="A682" s="228"/>
      <c r="B682" s="228" t="s">
        <v>363</v>
      </c>
      <c r="C682" s="229">
        <f>C683</f>
        <v>1500</v>
      </c>
      <c r="D682" s="230">
        <v>0</v>
      </c>
      <c r="E682" s="230">
        <v>0</v>
      </c>
      <c r="F682" s="3"/>
      <c r="G682" s="3"/>
    </row>
    <row r="683" spans="1:7" s="3" customFormat="1" ht="18" customHeight="1" x14ac:dyDescent="0.25">
      <c r="A683" s="217"/>
      <c r="B683" s="217" t="s">
        <v>113</v>
      </c>
      <c r="C683" s="222">
        <f>+C684+C688</f>
        <v>1500</v>
      </c>
      <c r="D683" s="222">
        <v>0</v>
      </c>
      <c r="E683" s="222">
        <v>0</v>
      </c>
      <c r="F683"/>
      <c r="G683"/>
    </row>
    <row r="684" spans="1:7" s="51" customFormat="1" ht="18" customHeight="1" x14ac:dyDescent="0.25">
      <c r="A684" s="312"/>
      <c r="B684" s="312" t="s">
        <v>519</v>
      </c>
      <c r="C684" s="313">
        <f t="shared" ref="C684:C686" si="75">C685</f>
        <v>1500</v>
      </c>
      <c r="D684" s="313">
        <v>0</v>
      </c>
      <c r="E684" s="313">
        <v>0</v>
      </c>
      <c r="F684"/>
      <c r="G684"/>
    </row>
    <row r="685" spans="1:7" s="3" customFormat="1" ht="18" customHeight="1" x14ac:dyDescent="0.25">
      <c r="A685" s="217">
        <v>4</v>
      </c>
      <c r="B685" s="217" t="s">
        <v>3</v>
      </c>
      <c r="C685" s="222">
        <f t="shared" si="75"/>
        <v>1500</v>
      </c>
      <c r="D685" s="218">
        <v>0</v>
      </c>
      <c r="E685" s="218">
        <v>0</v>
      </c>
      <c r="F685"/>
      <c r="G685"/>
    </row>
    <row r="686" spans="1:7" s="3" customFormat="1" ht="18" customHeight="1" x14ac:dyDescent="0.25">
      <c r="A686" s="217">
        <v>42</v>
      </c>
      <c r="B686" s="217" t="s">
        <v>36</v>
      </c>
      <c r="C686" s="222">
        <f t="shared" si="75"/>
        <v>1500</v>
      </c>
      <c r="D686" s="218">
        <v>0</v>
      </c>
      <c r="E686" s="218">
        <v>0</v>
      </c>
    </row>
    <row r="687" spans="1:7" s="3" customFormat="1" ht="18" customHeight="1" x14ac:dyDescent="0.25">
      <c r="A687" s="225">
        <v>421</v>
      </c>
      <c r="B687" s="225" t="s">
        <v>168</v>
      </c>
      <c r="C687" s="223">
        <v>1500</v>
      </c>
      <c r="D687" s="223">
        <v>0</v>
      </c>
      <c r="E687" s="226">
        <v>0</v>
      </c>
      <c r="F687"/>
      <c r="G687"/>
    </row>
    <row r="688" spans="1:7" s="3" customFormat="1" ht="18" customHeight="1" x14ac:dyDescent="0.25">
      <c r="A688" s="217"/>
      <c r="B688" s="217" t="s">
        <v>507</v>
      </c>
      <c r="C688" s="218">
        <f t="shared" ref="C688:C690" si="76">C689</f>
        <v>0</v>
      </c>
      <c r="D688" s="218">
        <v>0</v>
      </c>
      <c r="E688" s="218">
        <v>0</v>
      </c>
      <c r="F688"/>
      <c r="G688"/>
    </row>
    <row r="689" spans="1:7" s="73" customFormat="1" ht="18" customHeight="1" x14ac:dyDescent="0.25">
      <c r="A689" s="217">
        <v>4</v>
      </c>
      <c r="B689" s="217" t="s">
        <v>3</v>
      </c>
      <c r="C689" s="222">
        <f t="shared" si="76"/>
        <v>0</v>
      </c>
      <c r="D689" s="218">
        <v>0</v>
      </c>
      <c r="E689" s="218">
        <v>0</v>
      </c>
      <c r="F689"/>
      <c r="G689"/>
    </row>
    <row r="690" spans="1:7" s="73" customFormat="1" ht="18" customHeight="1" x14ac:dyDescent="0.25">
      <c r="A690" s="217">
        <v>42</v>
      </c>
      <c r="B690" s="217" t="s">
        <v>36</v>
      </c>
      <c r="C690" s="222">
        <f t="shared" si="76"/>
        <v>0</v>
      </c>
      <c r="D690" s="218">
        <v>0</v>
      </c>
      <c r="E690" s="218">
        <v>0</v>
      </c>
      <c r="F690"/>
      <c r="G690"/>
    </row>
    <row r="691" spans="1:7" s="3" customFormat="1" ht="18" customHeight="1" x14ac:dyDescent="0.25">
      <c r="A691" s="225">
        <v>421</v>
      </c>
      <c r="B691" s="225" t="s">
        <v>168</v>
      </c>
      <c r="C691" s="223">
        <v>0</v>
      </c>
      <c r="D691" s="223">
        <v>0</v>
      </c>
      <c r="E691" s="223">
        <v>0</v>
      </c>
      <c r="F691"/>
      <c r="G691"/>
    </row>
    <row r="692" spans="1:7" s="3" customFormat="1" ht="18" customHeight="1" x14ac:dyDescent="0.25">
      <c r="A692" s="225"/>
      <c r="B692" s="225"/>
      <c r="C692" s="223"/>
      <c r="D692" s="223"/>
      <c r="E692" s="223"/>
      <c r="F692"/>
      <c r="G692"/>
    </row>
    <row r="693" spans="1:7" s="3" customFormat="1" ht="18" customHeight="1" x14ac:dyDescent="0.25">
      <c r="A693" s="228"/>
      <c r="B693" s="358" t="s">
        <v>529</v>
      </c>
      <c r="C693" s="231">
        <f>C694</f>
        <v>0</v>
      </c>
      <c r="D693" s="229">
        <f>D694</f>
        <v>0</v>
      </c>
      <c r="E693" s="229">
        <f>E694</f>
        <v>0</v>
      </c>
      <c r="F693"/>
      <c r="G693"/>
    </row>
    <row r="694" spans="1:7" ht="18" customHeight="1" x14ac:dyDescent="0.25">
      <c r="A694" s="217"/>
      <c r="B694" s="217" t="s">
        <v>113</v>
      </c>
      <c r="C694" s="232">
        <f>C695+C699</f>
        <v>0</v>
      </c>
      <c r="D694" s="233">
        <f>D695+D699</f>
        <v>0</v>
      </c>
      <c r="E694" s="233">
        <f>E695+E699</f>
        <v>0</v>
      </c>
      <c r="F694"/>
      <c r="G694"/>
    </row>
    <row r="695" spans="1:7" ht="18" customHeight="1" x14ac:dyDescent="0.25">
      <c r="A695" s="219"/>
      <c r="B695" s="219" t="s">
        <v>506</v>
      </c>
      <c r="C695" s="234">
        <f t="shared" ref="C695:E697" si="77">C696</f>
        <v>0</v>
      </c>
      <c r="D695" s="235">
        <f t="shared" si="77"/>
        <v>0</v>
      </c>
      <c r="E695" s="235">
        <f t="shared" si="77"/>
        <v>0</v>
      </c>
      <c r="F695"/>
      <c r="G695"/>
    </row>
    <row r="696" spans="1:7" ht="18" customHeight="1" x14ac:dyDescent="0.25">
      <c r="A696" s="217">
        <v>4</v>
      </c>
      <c r="B696" s="217" t="s">
        <v>3</v>
      </c>
      <c r="C696" s="232">
        <f t="shared" si="77"/>
        <v>0</v>
      </c>
      <c r="D696" s="233">
        <f t="shared" si="77"/>
        <v>0</v>
      </c>
      <c r="E696" s="233">
        <f t="shared" si="77"/>
        <v>0</v>
      </c>
      <c r="F696"/>
      <c r="G696"/>
    </row>
    <row r="697" spans="1:7" ht="18" customHeight="1" x14ac:dyDescent="0.25">
      <c r="A697" s="217">
        <v>42</v>
      </c>
      <c r="B697" s="217" t="s">
        <v>36</v>
      </c>
      <c r="C697" s="232">
        <f t="shared" si="77"/>
        <v>0</v>
      </c>
      <c r="D697" s="233">
        <f t="shared" si="77"/>
        <v>0</v>
      </c>
      <c r="E697" s="233">
        <f t="shared" si="77"/>
        <v>0</v>
      </c>
      <c r="F697"/>
      <c r="G697"/>
    </row>
    <row r="698" spans="1:7" ht="18" customHeight="1" x14ac:dyDescent="0.25">
      <c r="A698" s="225">
        <v>421</v>
      </c>
      <c r="B698" s="225" t="s">
        <v>530</v>
      </c>
      <c r="C698" s="236">
        <v>0</v>
      </c>
      <c r="D698" s="223">
        <f>E698-C698</f>
        <v>0</v>
      </c>
      <c r="E698" s="177">
        <v>0</v>
      </c>
      <c r="F698"/>
      <c r="G698"/>
    </row>
    <row r="699" spans="1:7" ht="18" customHeight="1" x14ac:dyDescent="0.25">
      <c r="A699" s="219"/>
      <c r="B699" s="219" t="s">
        <v>507</v>
      </c>
      <c r="C699" s="237">
        <f t="shared" ref="C699:E701" si="78">C700</f>
        <v>0</v>
      </c>
      <c r="D699" s="220">
        <f t="shared" si="78"/>
        <v>0</v>
      </c>
      <c r="E699" s="220">
        <f t="shared" si="78"/>
        <v>0</v>
      </c>
      <c r="F699"/>
      <c r="G699"/>
    </row>
    <row r="700" spans="1:7" ht="18" customHeight="1" x14ac:dyDescent="0.25">
      <c r="A700" s="217">
        <v>4</v>
      </c>
      <c r="B700" s="217" t="s">
        <v>3</v>
      </c>
      <c r="C700" s="238">
        <f t="shared" si="78"/>
        <v>0</v>
      </c>
      <c r="D700" s="222">
        <f t="shared" si="78"/>
        <v>0</v>
      </c>
      <c r="E700" s="222">
        <f t="shared" si="78"/>
        <v>0</v>
      </c>
      <c r="F700"/>
      <c r="G700"/>
    </row>
    <row r="701" spans="1:7" ht="18" customHeight="1" x14ac:dyDescent="0.25">
      <c r="A701" s="217">
        <v>42</v>
      </c>
      <c r="B701" s="217" t="s">
        <v>36</v>
      </c>
      <c r="C701" s="238">
        <f t="shared" si="78"/>
        <v>0</v>
      </c>
      <c r="D701" s="222">
        <f t="shared" si="78"/>
        <v>0</v>
      </c>
      <c r="E701" s="222">
        <f t="shared" si="78"/>
        <v>0</v>
      </c>
      <c r="F701"/>
      <c r="G701"/>
    </row>
    <row r="702" spans="1:7" ht="18" customHeight="1" x14ac:dyDescent="0.25">
      <c r="A702" s="225">
        <v>421</v>
      </c>
      <c r="B702" s="225" t="s">
        <v>530</v>
      </c>
      <c r="C702" s="239">
        <v>0</v>
      </c>
      <c r="D702" s="223">
        <f>E702-C702</f>
        <v>0</v>
      </c>
      <c r="E702" s="223">
        <v>0</v>
      </c>
      <c r="F702"/>
      <c r="G702"/>
    </row>
    <row r="703" spans="1:7" ht="18" customHeight="1" x14ac:dyDescent="0.25">
      <c r="A703" s="225"/>
      <c r="B703" s="225"/>
      <c r="C703" s="239"/>
      <c r="D703" s="223"/>
      <c r="E703" s="223"/>
      <c r="F703"/>
      <c r="G703"/>
    </row>
    <row r="704" spans="1:7" ht="18" customHeight="1" x14ac:dyDescent="0.25">
      <c r="A704" s="228"/>
      <c r="B704" s="358" t="s">
        <v>391</v>
      </c>
      <c r="C704" s="230">
        <v>12000</v>
      </c>
      <c r="D704" s="230">
        <v>0</v>
      </c>
      <c r="E704" s="230">
        <v>0</v>
      </c>
      <c r="F704"/>
      <c r="G704"/>
    </row>
    <row r="705" spans="1:7" ht="18" customHeight="1" x14ac:dyDescent="0.25">
      <c r="A705" s="217"/>
      <c r="B705" s="217" t="s">
        <v>113</v>
      </c>
      <c r="C705" s="218">
        <v>12000</v>
      </c>
      <c r="D705" s="218">
        <v>0</v>
      </c>
      <c r="E705" s="218">
        <v>0</v>
      </c>
      <c r="F705"/>
      <c r="G705"/>
    </row>
    <row r="706" spans="1:7" ht="18" customHeight="1" x14ac:dyDescent="0.25">
      <c r="A706" s="219"/>
      <c r="B706" s="219" t="s">
        <v>507</v>
      </c>
      <c r="C706" s="220">
        <v>12000</v>
      </c>
      <c r="D706" s="220">
        <v>0</v>
      </c>
      <c r="E706" s="220">
        <v>0</v>
      </c>
      <c r="F706"/>
      <c r="G706"/>
    </row>
    <row r="707" spans="1:7" ht="18" customHeight="1" x14ac:dyDescent="0.25">
      <c r="A707" s="217">
        <v>4</v>
      </c>
      <c r="B707" s="217" t="s">
        <v>3</v>
      </c>
      <c r="C707" s="218">
        <v>12000</v>
      </c>
      <c r="D707" s="218">
        <v>0</v>
      </c>
      <c r="E707" s="218">
        <v>0</v>
      </c>
      <c r="F707"/>
      <c r="G707"/>
    </row>
    <row r="708" spans="1:7" ht="18" customHeight="1" x14ac:dyDescent="0.25">
      <c r="A708" s="217">
        <v>42</v>
      </c>
      <c r="B708" s="217" t="s">
        <v>36</v>
      </c>
      <c r="C708" s="218">
        <v>12000</v>
      </c>
      <c r="D708" s="218">
        <v>0</v>
      </c>
      <c r="E708" s="218">
        <v>0</v>
      </c>
      <c r="F708"/>
      <c r="G708"/>
    </row>
    <row r="709" spans="1:7" ht="18" customHeight="1" x14ac:dyDescent="0.25">
      <c r="A709" s="225">
        <v>421</v>
      </c>
      <c r="B709" s="225" t="s">
        <v>531</v>
      </c>
      <c r="C709" s="223">
        <v>12000</v>
      </c>
      <c r="D709" s="223">
        <v>0</v>
      </c>
      <c r="E709" s="223">
        <v>0</v>
      </c>
      <c r="F709"/>
      <c r="G709"/>
    </row>
    <row r="710" spans="1:7" ht="18" customHeight="1" x14ac:dyDescent="0.25">
      <c r="A710" s="219"/>
      <c r="B710" s="256" t="s">
        <v>520</v>
      </c>
      <c r="C710" s="220">
        <v>0</v>
      </c>
      <c r="D710" s="220">
        <v>0</v>
      </c>
      <c r="E710" s="220">
        <v>0</v>
      </c>
      <c r="F710"/>
      <c r="G710"/>
    </row>
    <row r="711" spans="1:7" ht="18" customHeight="1" x14ac:dyDescent="0.25">
      <c r="A711" s="217">
        <v>4</v>
      </c>
      <c r="B711" s="217" t="s">
        <v>3</v>
      </c>
      <c r="C711" s="218">
        <v>0</v>
      </c>
      <c r="D711" s="218">
        <v>0</v>
      </c>
      <c r="E711" s="218">
        <v>0</v>
      </c>
      <c r="F711"/>
      <c r="G711"/>
    </row>
    <row r="712" spans="1:7" ht="18" customHeight="1" x14ac:dyDescent="0.25">
      <c r="A712" s="217">
        <v>42</v>
      </c>
      <c r="B712" s="217" t="s">
        <v>36</v>
      </c>
      <c r="C712" s="218">
        <v>0</v>
      </c>
      <c r="D712" s="218">
        <v>0</v>
      </c>
      <c r="E712" s="218">
        <v>0</v>
      </c>
      <c r="F712"/>
      <c r="G712"/>
    </row>
    <row r="713" spans="1:7" ht="18" customHeight="1" x14ac:dyDescent="0.25">
      <c r="A713" s="225">
        <v>421</v>
      </c>
      <c r="B713" s="225" t="s">
        <v>532</v>
      </c>
      <c r="C713" s="177">
        <v>0</v>
      </c>
      <c r="D713" s="177">
        <v>0</v>
      </c>
      <c r="E713" s="177">
        <v>0</v>
      </c>
      <c r="F713"/>
      <c r="G713"/>
    </row>
    <row r="714" spans="1:7" ht="18" customHeight="1" x14ac:dyDescent="0.25">
      <c r="A714" s="219"/>
      <c r="B714" s="256" t="s">
        <v>524</v>
      </c>
      <c r="C714" s="220">
        <v>0</v>
      </c>
      <c r="D714" s="220">
        <v>0</v>
      </c>
      <c r="E714" s="220">
        <v>0</v>
      </c>
      <c r="F714"/>
      <c r="G714"/>
    </row>
    <row r="715" spans="1:7" ht="18" customHeight="1" x14ac:dyDescent="0.25">
      <c r="A715" s="217">
        <v>4</v>
      </c>
      <c r="B715" s="217" t="s">
        <v>3</v>
      </c>
      <c r="C715" s="218">
        <v>0</v>
      </c>
      <c r="D715" s="218">
        <v>0</v>
      </c>
      <c r="E715" s="218">
        <v>0</v>
      </c>
      <c r="F715"/>
      <c r="G715"/>
    </row>
    <row r="716" spans="1:7" ht="18" customHeight="1" x14ac:dyDescent="0.25">
      <c r="A716" s="217">
        <v>42</v>
      </c>
      <c r="B716" s="217" t="s">
        <v>36</v>
      </c>
      <c r="C716" s="218">
        <v>0</v>
      </c>
      <c r="D716" s="218">
        <v>0</v>
      </c>
      <c r="E716" s="218">
        <v>0</v>
      </c>
      <c r="F716"/>
      <c r="G716"/>
    </row>
    <row r="717" spans="1:7" ht="18" customHeight="1" x14ac:dyDescent="0.25">
      <c r="A717" s="225">
        <v>421</v>
      </c>
      <c r="B717" s="225" t="s">
        <v>532</v>
      </c>
      <c r="C717" s="177">
        <v>0</v>
      </c>
      <c r="D717" s="177">
        <v>0</v>
      </c>
      <c r="E717" s="177">
        <v>0</v>
      </c>
      <c r="F717"/>
      <c r="G717"/>
    </row>
    <row r="718" spans="1:7" ht="18" customHeight="1" x14ac:dyDescent="0.25">
      <c r="A718" s="225"/>
      <c r="B718" s="225"/>
      <c r="C718" s="239"/>
      <c r="D718" s="223"/>
      <c r="E718" s="223"/>
      <c r="F718"/>
      <c r="G718"/>
    </row>
    <row r="719" spans="1:7" ht="18" customHeight="1" x14ac:dyDescent="0.25">
      <c r="A719" s="228"/>
      <c r="B719" s="358" t="s">
        <v>393</v>
      </c>
      <c r="C719" s="230">
        <v>100000</v>
      </c>
      <c r="D719" s="230">
        <v>0</v>
      </c>
      <c r="E719" s="230">
        <v>0</v>
      </c>
      <c r="F719"/>
      <c r="G719"/>
    </row>
    <row r="720" spans="1:7" ht="18" customHeight="1" x14ac:dyDescent="0.25">
      <c r="A720" s="217"/>
      <c r="B720" s="217" t="s">
        <v>113</v>
      </c>
      <c r="C720" s="218">
        <v>100000</v>
      </c>
      <c r="D720" s="218">
        <v>0</v>
      </c>
      <c r="E720" s="218">
        <v>0</v>
      </c>
      <c r="F720"/>
      <c r="G720"/>
    </row>
    <row r="721" spans="1:7" ht="18" customHeight="1" x14ac:dyDescent="0.25">
      <c r="A721" s="219"/>
      <c r="B721" s="219" t="s">
        <v>533</v>
      </c>
      <c r="C721" s="220">
        <v>0</v>
      </c>
      <c r="D721" s="220">
        <v>0</v>
      </c>
      <c r="E721" s="220">
        <v>0</v>
      </c>
      <c r="F721"/>
      <c r="G721"/>
    </row>
    <row r="722" spans="1:7" ht="18" customHeight="1" x14ac:dyDescent="0.25">
      <c r="A722" s="217">
        <v>4</v>
      </c>
      <c r="B722" s="217" t="s">
        <v>3</v>
      </c>
      <c r="C722" s="218">
        <v>0</v>
      </c>
      <c r="D722" s="218">
        <v>0</v>
      </c>
      <c r="E722" s="218">
        <v>0</v>
      </c>
      <c r="F722"/>
      <c r="G722"/>
    </row>
    <row r="723" spans="1:7" ht="18" customHeight="1" x14ac:dyDescent="0.25">
      <c r="A723" s="217">
        <v>42</v>
      </c>
      <c r="B723" s="217" t="s">
        <v>36</v>
      </c>
      <c r="C723" s="218">
        <v>0</v>
      </c>
      <c r="D723" s="218">
        <v>0</v>
      </c>
      <c r="E723" s="218">
        <v>0</v>
      </c>
      <c r="F723"/>
      <c r="G723"/>
    </row>
    <row r="724" spans="1:7" ht="18" customHeight="1" x14ac:dyDescent="0.25">
      <c r="A724" s="225">
        <v>421</v>
      </c>
      <c r="B724" s="225" t="s">
        <v>531</v>
      </c>
      <c r="C724" s="223">
        <v>0</v>
      </c>
      <c r="D724" s="223">
        <v>0</v>
      </c>
      <c r="E724" s="223">
        <v>0</v>
      </c>
      <c r="F724"/>
      <c r="G724"/>
    </row>
    <row r="725" spans="1:7" ht="18" customHeight="1" x14ac:dyDescent="0.25">
      <c r="A725" s="219"/>
      <c r="B725" s="256" t="s">
        <v>520</v>
      </c>
      <c r="C725" s="220">
        <v>0</v>
      </c>
      <c r="D725" s="220">
        <v>0</v>
      </c>
      <c r="E725" s="220">
        <v>0</v>
      </c>
      <c r="F725"/>
      <c r="G725"/>
    </row>
    <row r="726" spans="1:7" ht="18" customHeight="1" x14ac:dyDescent="0.25">
      <c r="A726" s="217">
        <v>4</v>
      </c>
      <c r="B726" s="217" t="s">
        <v>3</v>
      </c>
      <c r="C726" s="218">
        <v>0</v>
      </c>
      <c r="D726" s="218">
        <v>0</v>
      </c>
      <c r="E726" s="218">
        <v>0</v>
      </c>
      <c r="F726"/>
      <c r="G726"/>
    </row>
    <row r="727" spans="1:7" ht="18" customHeight="1" x14ac:dyDescent="0.25">
      <c r="A727" s="217">
        <v>42</v>
      </c>
      <c r="B727" s="217" t="s">
        <v>36</v>
      </c>
      <c r="C727" s="218">
        <v>0</v>
      </c>
      <c r="D727" s="218">
        <v>0</v>
      </c>
      <c r="E727" s="218">
        <v>0</v>
      </c>
      <c r="F727"/>
      <c r="G727"/>
    </row>
    <row r="728" spans="1:7" ht="18" customHeight="1" x14ac:dyDescent="0.25">
      <c r="A728" s="225">
        <v>421</v>
      </c>
      <c r="B728" s="225" t="s">
        <v>532</v>
      </c>
      <c r="C728" s="223">
        <v>0</v>
      </c>
      <c r="D728" s="223">
        <v>0</v>
      </c>
      <c r="E728" s="223">
        <v>0</v>
      </c>
      <c r="F728"/>
      <c r="G728"/>
    </row>
    <row r="729" spans="1:7" ht="18" customHeight="1" x14ac:dyDescent="0.25">
      <c r="A729" s="219"/>
      <c r="B729" s="219" t="s">
        <v>534</v>
      </c>
      <c r="C729" s="220">
        <v>0</v>
      </c>
      <c r="D729" s="220">
        <v>0</v>
      </c>
      <c r="E729" s="220">
        <v>0</v>
      </c>
      <c r="F729"/>
      <c r="G729"/>
    </row>
    <row r="730" spans="1:7" ht="18" customHeight="1" x14ac:dyDescent="0.25">
      <c r="A730" s="217">
        <v>4</v>
      </c>
      <c r="B730" s="217" t="s">
        <v>3</v>
      </c>
      <c r="C730" s="218">
        <v>0</v>
      </c>
      <c r="D730" s="218">
        <v>0</v>
      </c>
      <c r="E730" s="218">
        <v>0</v>
      </c>
      <c r="F730"/>
      <c r="G730"/>
    </row>
    <row r="731" spans="1:7" ht="18" customHeight="1" x14ac:dyDescent="0.25">
      <c r="A731" s="217">
        <v>42</v>
      </c>
      <c r="B731" s="217" t="s">
        <v>36</v>
      </c>
      <c r="C731" s="218">
        <v>0</v>
      </c>
      <c r="D731" s="218">
        <v>0</v>
      </c>
      <c r="E731" s="218">
        <v>0</v>
      </c>
      <c r="F731"/>
      <c r="G731"/>
    </row>
    <row r="732" spans="1:7" ht="18" customHeight="1" x14ac:dyDescent="0.25">
      <c r="A732" s="225">
        <v>421</v>
      </c>
      <c r="B732" s="225" t="s">
        <v>531</v>
      </c>
      <c r="C732" s="223">
        <v>0</v>
      </c>
      <c r="D732" s="223">
        <v>0</v>
      </c>
      <c r="E732" s="223">
        <v>0</v>
      </c>
      <c r="F732"/>
      <c r="G732"/>
    </row>
    <row r="733" spans="1:7" ht="18" customHeight="1" x14ac:dyDescent="0.25">
      <c r="A733" s="219"/>
      <c r="B733" s="219" t="s">
        <v>524</v>
      </c>
      <c r="C733" s="220">
        <v>100000</v>
      </c>
      <c r="D733" s="220">
        <v>0</v>
      </c>
      <c r="E733" s="220">
        <v>0</v>
      </c>
      <c r="F733"/>
      <c r="G733"/>
    </row>
    <row r="734" spans="1:7" ht="18" customHeight="1" x14ac:dyDescent="0.25">
      <c r="A734" s="217">
        <v>4</v>
      </c>
      <c r="B734" s="217" t="s">
        <v>3</v>
      </c>
      <c r="C734" s="218">
        <v>100000</v>
      </c>
      <c r="D734" s="218">
        <v>0</v>
      </c>
      <c r="E734" s="218">
        <v>0</v>
      </c>
      <c r="F734"/>
      <c r="G734"/>
    </row>
    <row r="735" spans="1:7" ht="18" customHeight="1" x14ac:dyDescent="0.25">
      <c r="A735" s="217">
        <v>42</v>
      </c>
      <c r="B735" s="217" t="s">
        <v>36</v>
      </c>
      <c r="C735" s="218">
        <v>100000</v>
      </c>
      <c r="D735" s="218">
        <v>0</v>
      </c>
      <c r="E735" s="218">
        <v>0</v>
      </c>
      <c r="F735"/>
      <c r="G735"/>
    </row>
    <row r="736" spans="1:7" ht="18" customHeight="1" x14ac:dyDescent="0.25">
      <c r="A736" s="225">
        <v>421</v>
      </c>
      <c r="B736" s="225" t="s">
        <v>531</v>
      </c>
      <c r="C736" s="223">
        <v>100000</v>
      </c>
      <c r="D736" s="223">
        <v>0</v>
      </c>
      <c r="E736" s="223">
        <v>0</v>
      </c>
      <c r="F736"/>
      <c r="G736"/>
    </row>
    <row r="737" spans="1:7" ht="18" customHeight="1" x14ac:dyDescent="0.25">
      <c r="A737" s="225"/>
      <c r="B737" s="225"/>
      <c r="C737" s="223"/>
      <c r="D737" s="223">
        <v>0</v>
      </c>
      <c r="E737" s="223">
        <v>0</v>
      </c>
      <c r="F737"/>
      <c r="G737"/>
    </row>
    <row r="738" spans="1:7" ht="18" customHeight="1" x14ac:dyDescent="0.25">
      <c r="A738" s="228"/>
      <c r="B738" s="356" t="s">
        <v>392</v>
      </c>
      <c r="C738" s="357">
        <v>62000</v>
      </c>
      <c r="D738" s="230">
        <v>0</v>
      </c>
      <c r="E738" s="230">
        <v>0</v>
      </c>
      <c r="F738"/>
      <c r="G738"/>
    </row>
    <row r="739" spans="1:7" ht="18" customHeight="1" x14ac:dyDescent="0.25">
      <c r="A739" s="217"/>
      <c r="B739" s="290" t="s">
        <v>113</v>
      </c>
      <c r="C739" s="249">
        <v>62000</v>
      </c>
      <c r="D739" s="249">
        <v>0</v>
      </c>
      <c r="E739" s="249">
        <v>0</v>
      </c>
      <c r="F739"/>
      <c r="G739"/>
    </row>
    <row r="740" spans="1:7" ht="18" customHeight="1" x14ac:dyDescent="0.25">
      <c r="A740" s="240"/>
      <c r="B740" s="241" t="s">
        <v>534</v>
      </c>
      <c r="C740" s="271">
        <v>12000</v>
      </c>
      <c r="D740" s="271">
        <v>0</v>
      </c>
      <c r="E740" s="271">
        <v>0</v>
      </c>
      <c r="F740"/>
      <c r="G740"/>
    </row>
    <row r="741" spans="1:7" ht="18" customHeight="1" x14ac:dyDescent="0.25">
      <c r="A741" s="217">
        <v>4</v>
      </c>
      <c r="B741" s="217" t="s">
        <v>3</v>
      </c>
      <c r="C741" s="249">
        <v>12000</v>
      </c>
      <c r="D741" s="249">
        <v>0</v>
      </c>
      <c r="E741" s="249">
        <v>0</v>
      </c>
      <c r="F741"/>
      <c r="G741"/>
    </row>
    <row r="742" spans="1:7" ht="18" customHeight="1" x14ac:dyDescent="0.25">
      <c r="A742" s="217">
        <v>42</v>
      </c>
      <c r="B742" s="217" t="s">
        <v>36</v>
      </c>
      <c r="C742" s="249">
        <v>0</v>
      </c>
      <c r="D742" s="218">
        <v>0</v>
      </c>
      <c r="E742" s="218">
        <v>0</v>
      </c>
      <c r="F742"/>
      <c r="G742"/>
    </row>
    <row r="743" spans="1:7" ht="18" customHeight="1" x14ac:dyDescent="0.25">
      <c r="A743" s="225">
        <v>421</v>
      </c>
      <c r="B743" s="225" t="s">
        <v>32</v>
      </c>
      <c r="C743" s="272">
        <v>0</v>
      </c>
      <c r="D743" s="226">
        <v>0</v>
      </c>
      <c r="E743" s="226">
        <v>0</v>
      </c>
      <c r="F743"/>
      <c r="G743"/>
    </row>
    <row r="744" spans="1:7" ht="18" customHeight="1" x14ac:dyDescent="0.25">
      <c r="A744" s="225">
        <v>42124</v>
      </c>
      <c r="B744" s="289" t="s">
        <v>525</v>
      </c>
      <c r="C744" s="272">
        <v>0</v>
      </c>
      <c r="D744" s="223">
        <v>0</v>
      </c>
      <c r="E744" s="223">
        <v>0</v>
      </c>
      <c r="F744" s="3"/>
      <c r="G744" s="3"/>
    </row>
    <row r="745" spans="1:7" ht="18" customHeight="1" x14ac:dyDescent="0.25">
      <c r="A745" s="217">
        <v>45</v>
      </c>
      <c r="B745" s="242" t="s">
        <v>535</v>
      </c>
      <c r="C745" s="249">
        <v>12000</v>
      </c>
      <c r="D745" s="218">
        <v>0</v>
      </c>
      <c r="E745" s="218">
        <v>0</v>
      </c>
      <c r="F745" s="3"/>
      <c r="G745" s="3"/>
    </row>
    <row r="746" spans="1:7" ht="18" customHeight="1" x14ac:dyDescent="0.25">
      <c r="A746" s="217">
        <v>451</v>
      </c>
      <c r="B746" s="242" t="s">
        <v>536</v>
      </c>
      <c r="C746" s="249">
        <v>12000</v>
      </c>
      <c r="D746" s="218">
        <v>0</v>
      </c>
      <c r="E746" s="218">
        <v>0</v>
      </c>
      <c r="F746" s="73"/>
      <c r="G746" s="73"/>
    </row>
    <row r="747" spans="1:7" ht="18" customHeight="1" x14ac:dyDescent="0.25">
      <c r="A747" s="225">
        <v>4511</v>
      </c>
      <c r="B747" s="243" t="s">
        <v>536</v>
      </c>
      <c r="C747" s="272">
        <v>12000</v>
      </c>
      <c r="D747" s="226">
        <v>0</v>
      </c>
      <c r="E747" s="226">
        <v>0</v>
      </c>
      <c r="F747" s="3"/>
      <c r="G747" s="3"/>
    </row>
    <row r="748" spans="1:7" ht="18" customHeight="1" x14ac:dyDescent="0.25">
      <c r="A748" s="219"/>
      <c r="B748" s="219" t="s">
        <v>520</v>
      </c>
      <c r="C748" s="271">
        <v>40000</v>
      </c>
      <c r="D748" s="271">
        <v>0</v>
      </c>
      <c r="E748" s="271">
        <v>0</v>
      </c>
      <c r="F748" s="3"/>
      <c r="G748" s="3"/>
    </row>
    <row r="749" spans="1:7" ht="18" customHeight="1" x14ac:dyDescent="0.25">
      <c r="A749" s="217">
        <v>4</v>
      </c>
      <c r="B749" s="217" t="s">
        <v>3</v>
      </c>
      <c r="C749" s="249">
        <v>40000</v>
      </c>
      <c r="D749" s="249">
        <v>0</v>
      </c>
      <c r="E749" s="249">
        <v>0</v>
      </c>
      <c r="F749" s="3"/>
      <c r="G749" s="3"/>
    </row>
    <row r="750" spans="1:7" ht="18" customHeight="1" x14ac:dyDescent="0.25">
      <c r="A750" s="217">
        <v>42</v>
      </c>
      <c r="B750" s="217" t="s">
        <v>36</v>
      </c>
      <c r="C750" s="249">
        <v>0</v>
      </c>
      <c r="D750" s="218">
        <v>0</v>
      </c>
      <c r="E750" s="218">
        <v>0</v>
      </c>
      <c r="F750" s="73"/>
      <c r="G750" s="73"/>
    </row>
    <row r="751" spans="1:7" ht="18" customHeight="1" x14ac:dyDescent="0.25">
      <c r="A751" s="225">
        <v>421</v>
      </c>
      <c r="B751" s="225" t="s">
        <v>537</v>
      </c>
      <c r="C751" s="272">
        <v>0</v>
      </c>
      <c r="D751" s="226">
        <v>0</v>
      </c>
      <c r="E751" s="226">
        <v>0</v>
      </c>
      <c r="F751" s="73"/>
      <c r="G751" s="73"/>
    </row>
    <row r="752" spans="1:7" ht="18" customHeight="1" x14ac:dyDescent="0.25">
      <c r="A752" s="225">
        <v>42124</v>
      </c>
      <c r="B752" s="289" t="s">
        <v>526</v>
      </c>
      <c r="C752" s="272">
        <v>0</v>
      </c>
      <c r="D752" s="223">
        <v>0</v>
      </c>
      <c r="E752" s="223">
        <v>0</v>
      </c>
      <c r="F752" s="3"/>
      <c r="G752" s="3"/>
    </row>
    <row r="753" spans="1:7" ht="18" customHeight="1" x14ac:dyDescent="0.25">
      <c r="A753" s="217">
        <v>45</v>
      </c>
      <c r="B753" s="242" t="s">
        <v>535</v>
      </c>
      <c r="C753" s="249">
        <v>40000</v>
      </c>
      <c r="D753" s="218">
        <v>0</v>
      </c>
      <c r="E753" s="218">
        <v>0</v>
      </c>
      <c r="F753" s="3"/>
      <c r="G753" s="3"/>
    </row>
    <row r="754" spans="1:7" ht="18" customHeight="1" x14ac:dyDescent="0.25">
      <c r="A754" s="217">
        <v>451</v>
      </c>
      <c r="B754" s="242" t="s">
        <v>536</v>
      </c>
      <c r="C754" s="249">
        <v>40000</v>
      </c>
      <c r="D754" s="218">
        <v>0</v>
      </c>
      <c r="E754" s="218">
        <v>0</v>
      </c>
      <c r="F754" s="3"/>
      <c r="G754" s="3"/>
    </row>
    <row r="755" spans="1:7" ht="18" customHeight="1" x14ac:dyDescent="0.25">
      <c r="A755" s="225">
        <v>4511</v>
      </c>
      <c r="B755" s="243" t="s">
        <v>536</v>
      </c>
      <c r="C755" s="272">
        <v>40000</v>
      </c>
      <c r="D755" s="226">
        <v>0</v>
      </c>
      <c r="E755" s="226">
        <v>0</v>
      </c>
      <c r="F755" s="73"/>
      <c r="G755" s="73"/>
    </row>
    <row r="756" spans="1:7" ht="18" customHeight="1" x14ac:dyDescent="0.25">
      <c r="A756" s="219"/>
      <c r="B756" s="219" t="s">
        <v>507</v>
      </c>
      <c r="C756" s="271">
        <v>10000</v>
      </c>
      <c r="D756" s="271">
        <v>0</v>
      </c>
      <c r="E756" s="271">
        <v>0</v>
      </c>
      <c r="F756" s="73"/>
      <c r="G756" s="73"/>
    </row>
    <row r="757" spans="1:7" ht="18" customHeight="1" x14ac:dyDescent="0.25">
      <c r="A757" s="217">
        <v>4</v>
      </c>
      <c r="B757" s="217" t="s">
        <v>3</v>
      </c>
      <c r="C757" s="249">
        <v>10000</v>
      </c>
      <c r="D757" s="249">
        <v>0</v>
      </c>
      <c r="E757" s="249">
        <v>0</v>
      </c>
      <c r="F757" s="73"/>
      <c r="G757" s="73"/>
    </row>
    <row r="758" spans="1:7" ht="18" customHeight="1" x14ac:dyDescent="0.25">
      <c r="A758" s="217">
        <v>45</v>
      </c>
      <c r="B758" s="242" t="s">
        <v>535</v>
      </c>
      <c r="C758" s="249">
        <v>10000</v>
      </c>
      <c r="D758" s="218">
        <v>0</v>
      </c>
      <c r="E758" s="218">
        <v>0</v>
      </c>
      <c r="F758" s="73"/>
      <c r="G758" s="73"/>
    </row>
    <row r="759" spans="1:7" ht="18" customHeight="1" x14ac:dyDescent="0.25">
      <c r="A759" s="217">
        <v>451</v>
      </c>
      <c r="B759" s="242" t="s">
        <v>536</v>
      </c>
      <c r="C759" s="272">
        <v>10000</v>
      </c>
      <c r="D759" s="226">
        <v>0</v>
      </c>
      <c r="E759" s="226">
        <v>0</v>
      </c>
      <c r="F759" s="73"/>
      <c r="G759" s="73"/>
    </row>
    <row r="760" spans="1:7" ht="18" customHeight="1" x14ac:dyDescent="0.25">
      <c r="A760" s="225">
        <v>4511</v>
      </c>
      <c r="B760" s="243" t="s">
        <v>536</v>
      </c>
      <c r="C760" s="272">
        <v>10000</v>
      </c>
      <c r="D760" s="223">
        <v>0</v>
      </c>
      <c r="E760" s="223">
        <v>0</v>
      </c>
      <c r="F760" s="73"/>
      <c r="G760" s="73"/>
    </row>
    <row r="761" spans="1:7" ht="18" customHeight="1" x14ac:dyDescent="0.25">
      <c r="A761" s="225"/>
      <c r="B761" s="289"/>
      <c r="C761" s="272"/>
      <c r="D761" s="223"/>
      <c r="E761" s="226"/>
      <c r="F761" s="73"/>
      <c r="G761" s="73"/>
    </row>
    <row r="762" spans="1:7" ht="18" customHeight="1" x14ac:dyDescent="0.25">
      <c r="A762" s="244"/>
      <c r="B762" s="245" t="s">
        <v>121</v>
      </c>
      <c r="C762" s="246">
        <v>1416019</v>
      </c>
      <c r="D762" s="246">
        <v>143688.99</v>
      </c>
      <c r="E762" s="246">
        <f>D762/C762*100</f>
        <v>10.147391383872675</v>
      </c>
      <c r="F762"/>
      <c r="G762"/>
    </row>
    <row r="763" spans="1:7" ht="18" customHeight="1" x14ac:dyDescent="0.25">
      <c r="A763" s="244"/>
      <c r="B763" s="244" t="s">
        <v>360</v>
      </c>
      <c r="C763" s="246">
        <v>60000</v>
      </c>
      <c r="D763" s="247">
        <v>38112.35</v>
      </c>
      <c r="E763" s="247">
        <f t="shared" ref="E763:E764" si="79">D763/C763*100</f>
        <v>63.520583333333335</v>
      </c>
      <c r="F763"/>
      <c r="G763"/>
    </row>
    <row r="764" spans="1:7" ht="18" customHeight="1" x14ac:dyDescent="0.25">
      <c r="A764" s="217"/>
      <c r="B764" s="217" t="s">
        <v>111</v>
      </c>
      <c r="C764" s="222">
        <v>60000</v>
      </c>
      <c r="D764" s="222">
        <v>38112.35</v>
      </c>
      <c r="E764" s="222">
        <f t="shared" si="79"/>
        <v>63.520583333333335</v>
      </c>
      <c r="F764"/>
      <c r="G764"/>
    </row>
    <row r="765" spans="1:7" s="52" customFormat="1" ht="18" customHeight="1" x14ac:dyDescent="0.25">
      <c r="A765" s="217"/>
      <c r="B765" s="217" t="s">
        <v>506</v>
      </c>
      <c r="C765" s="222">
        <v>0</v>
      </c>
      <c r="D765" s="222">
        <v>38112.35</v>
      </c>
      <c r="E765" s="222">
        <v>0</v>
      </c>
      <c r="F765"/>
      <c r="G765"/>
    </row>
    <row r="766" spans="1:7" s="52" customFormat="1" ht="18" customHeight="1" x14ac:dyDescent="0.25">
      <c r="A766" s="217">
        <v>4</v>
      </c>
      <c r="B766" s="217" t="s">
        <v>3</v>
      </c>
      <c r="C766" s="222">
        <v>0</v>
      </c>
      <c r="D766" s="222">
        <v>38112.35</v>
      </c>
      <c r="E766" s="222">
        <v>0</v>
      </c>
      <c r="F766"/>
      <c r="G766"/>
    </row>
    <row r="767" spans="1:7" s="73" customFormat="1" ht="18" customHeight="1" x14ac:dyDescent="0.25">
      <c r="A767" s="217">
        <v>42</v>
      </c>
      <c r="B767" s="217" t="s">
        <v>36</v>
      </c>
      <c r="C767" s="222">
        <v>0</v>
      </c>
      <c r="D767" s="222">
        <v>38112.35</v>
      </c>
      <c r="E767" s="222">
        <v>0</v>
      </c>
      <c r="F767"/>
      <c r="G767"/>
    </row>
    <row r="768" spans="1:7" s="3" customFormat="1" ht="18" customHeight="1" x14ac:dyDescent="0.25">
      <c r="A768" s="225">
        <v>421</v>
      </c>
      <c r="B768" s="225" t="s">
        <v>32</v>
      </c>
      <c r="C768" s="226">
        <v>0</v>
      </c>
      <c r="D768" s="226">
        <v>38112.35</v>
      </c>
      <c r="E768" s="222">
        <v>0</v>
      </c>
    </row>
    <row r="769" spans="1:7" s="3" customFormat="1" ht="18" customHeight="1" x14ac:dyDescent="0.25">
      <c r="A769" s="225">
        <v>4213</v>
      </c>
      <c r="B769" s="225" t="s">
        <v>593</v>
      </c>
      <c r="C769" s="226">
        <v>0</v>
      </c>
      <c r="D769" s="226">
        <v>38112.35</v>
      </c>
      <c r="E769" s="222">
        <v>0</v>
      </c>
    </row>
    <row r="770" spans="1:7" s="3" customFormat="1" ht="18" customHeight="1" x14ac:dyDescent="0.25">
      <c r="A770" s="217"/>
      <c r="B770" s="217" t="s">
        <v>507</v>
      </c>
      <c r="C770" s="218">
        <v>0</v>
      </c>
      <c r="D770" s="218">
        <v>0</v>
      </c>
      <c r="E770" s="222">
        <v>0</v>
      </c>
    </row>
    <row r="771" spans="1:7" s="73" customFormat="1" ht="18" customHeight="1" x14ac:dyDescent="0.25">
      <c r="A771" s="217">
        <v>4</v>
      </c>
      <c r="B771" s="217" t="s">
        <v>3</v>
      </c>
      <c r="C771" s="222">
        <v>0</v>
      </c>
      <c r="D771" s="218">
        <v>0</v>
      </c>
      <c r="E771" s="222">
        <v>0</v>
      </c>
      <c r="F771" s="3"/>
      <c r="G771" s="3"/>
    </row>
    <row r="772" spans="1:7" s="73" customFormat="1" ht="18" customHeight="1" x14ac:dyDescent="0.25">
      <c r="A772" s="217">
        <v>42</v>
      </c>
      <c r="B772" s="217" t="s">
        <v>36</v>
      </c>
      <c r="C772" s="222">
        <v>0</v>
      </c>
      <c r="D772" s="218">
        <v>0</v>
      </c>
      <c r="E772" s="222">
        <v>0</v>
      </c>
      <c r="F772" s="3"/>
      <c r="G772" s="3"/>
    </row>
    <row r="773" spans="1:7" s="3" customFormat="1" ht="18" customHeight="1" x14ac:dyDescent="0.25">
      <c r="A773" s="225">
        <v>421</v>
      </c>
      <c r="B773" s="225" t="s">
        <v>32</v>
      </c>
      <c r="C773" s="223">
        <v>0</v>
      </c>
      <c r="D773" s="226">
        <v>0</v>
      </c>
      <c r="E773" s="222">
        <v>0</v>
      </c>
    </row>
    <row r="774" spans="1:7" s="3" customFormat="1" ht="18" customHeight="1" x14ac:dyDescent="0.25">
      <c r="A774" s="225">
        <v>4213</v>
      </c>
      <c r="B774" s="225" t="s">
        <v>593</v>
      </c>
      <c r="C774" s="223">
        <v>0</v>
      </c>
      <c r="D774" s="223">
        <v>0</v>
      </c>
      <c r="E774" s="222">
        <v>0</v>
      </c>
      <c r="F774"/>
      <c r="G774"/>
    </row>
    <row r="775" spans="1:7" s="3" customFormat="1" ht="18" customHeight="1" x14ac:dyDescent="0.25">
      <c r="A775" s="217"/>
      <c r="B775" s="217" t="s">
        <v>520</v>
      </c>
      <c r="C775" s="218">
        <v>0</v>
      </c>
      <c r="D775" s="218">
        <v>0</v>
      </c>
      <c r="E775" s="222">
        <v>0</v>
      </c>
      <c r="F775"/>
      <c r="G775"/>
    </row>
    <row r="776" spans="1:7" s="73" customFormat="1" ht="18" customHeight="1" x14ac:dyDescent="0.25">
      <c r="A776" s="217">
        <v>4</v>
      </c>
      <c r="B776" s="217" t="s">
        <v>3</v>
      </c>
      <c r="C776" s="222">
        <v>0</v>
      </c>
      <c r="D776" s="218">
        <v>0</v>
      </c>
      <c r="E776" s="222">
        <v>0</v>
      </c>
      <c r="F776"/>
      <c r="G776"/>
    </row>
    <row r="777" spans="1:7" s="73" customFormat="1" ht="18" customHeight="1" x14ac:dyDescent="0.25">
      <c r="A777" s="217">
        <v>42</v>
      </c>
      <c r="B777" s="217" t="s">
        <v>36</v>
      </c>
      <c r="C777" s="222">
        <v>0</v>
      </c>
      <c r="D777" s="218">
        <v>0</v>
      </c>
      <c r="E777" s="222">
        <v>0</v>
      </c>
      <c r="F777"/>
      <c r="G777"/>
    </row>
    <row r="778" spans="1:7" s="73" customFormat="1" ht="18" customHeight="1" x14ac:dyDescent="0.25">
      <c r="A778" s="225">
        <v>421</v>
      </c>
      <c r="B778" s="225" t="s">
        <v>32</v>
      </c>
      <c r="C778" s="223">
        <v>0</v>
      </c>
      <c r="D778" s="226">
        <v>0</v>
      </c>
      <c r="E778" s="222">
        <v>0</v>
      </c>
      <c r="F778" s="3"/>
      <c r="G778" s="3"/>
    </row>
    <row r="779" spans="1:7" s="73" customFormat="1" ht="18" customHeight="1" x14ac:dyDescent="0.25">
      <c r="A779" s="225">
        <v>4213</v>
      </c>
      <c r="B779" s="225" t="s">
        <v>593</v>
      </c>
      <c r="C779" s="223">
        <v>0</v>
      </c>
      <c r="D779" s="223">
        <v>0</v>
      </c>
      <c r="E779" s="222">
        <v>0</v>
      </c>
      <c r="F779"/>
      <c r="G779"/>
    </row>
    <row r="780" spans="1:7" s="3" customFormat="1" ht="18" customHeight="1" x14ac:dyDescent="0.25">
      <c r="A780" s="217"/>
      <c r="B780" s="291" t="s">
        <v>538</v>
      </c>
      <c r="C780" s="218">
        <v>60000</v>
      </c>
      <c r="D780" s="218">
        <v>0</v>
      </c>
      <c r="E780" s="222">
        <v>0</v>
      </c>
      <c r="F780"/>
      <c r="G780"/>
    </row>
    <row r="781" spans="1:7" s="73" customFormat="1" ht="18" customHeight="1" x14ac:dyDescent="0.25">
      <c r="A781" s="217">
        <v>4</v>
      </c>
      <c r="B781" s="217" t="s">
        <v>3</v>
      </c>
      <c r="C781" s="222">
        <v>60000</v>
      </c>
      <c r="D781" s="218">
        <v>0</v>
      </c>
      <c r="E781" s="222">
        <v>0</v>
      </c>
      <c r="F781"/>
      <c r="G781"/>
    </row>
    <row r="782" spans="1:7" s="73" customFormat="1" ht="18" customHeight="1" x14ac:dyDescent="0.25">
      <c r="A782" s="217">
        <v>42</v>
      </c>
      <c r="B782" s="217" t="s">
        <v>36</v>
      </c>
      <c r="C782" s="222">
        <v>60000</v>
      </c>
      <c r="D782" s="218">
        <v>0</v>
      </c>
      <c r="E782" s="222">
        <v>0</v>
      </c>
      <c r="F782"/>
      <c r="G782"/>
    </row>
    <row r="783" spans="1:7" ht="18" customHeight="1" x14ac:dyDescent="0.25">
      <c r="A783" s="225">
        <v>421</v>
      </c>
      <c r="B783" s="225" t="s">
        <v>78</v>
      </c>
      <c r="C783" s="223">
        <v>60000</v>
      </c>
      <c r="D783" s="223">
        <v>0</v>
      </c>
      <c r="E783" s="222">
        <v>0</v>
      </c>
      <c r="F783" s="3"/>
      <c r="G783" s="3"/>
    </row>
    <row r="784" spans="1:7" s="52" customFormat="1" ht="18" customHeight="1" x14ac:dyDescent="0.25">
      <c r="A784" s="225">
        <v>4213</v>
      </c>
      <c r="B784" s="225" t="s">
        <v>593</v>
      </c>
      <c r="C784" s="223">
        <v>0</v>
      </c>
      <c r="D784" s="223">
        <v>0</v>
      </c>
      <c r="E784" s="222">
        <v>0</v>
      </c>
      <c r="F784"/>
      <c r="G784"/>
    </row>
    <row r="785" spans="1:7" s="3" customFormat="1" ht="18" customHeight="1" x14ac:dyDescent="0.25">
      <c r="A785" s="217"/>
      <c r="B785" s="291" t="s">
        <v>519</v>
      </c>
      <c r="C785" s="218">
        <v>0</v>
      </c>
      <c r="D785" s="218">
        <v>0</v>
      </c>
      <c r="E785" s="222">
        <v>0</v>
      </c>
      <c r="F785"/>
      <c r="G785"/>
    </row>
    <row r="786" spans="1:7" s="3" customFormat="1" ht="18" customHeight="1" x14ac:dyDescent="0.25">
      <c r="A786" s="217">
        <v>4</v>
      </c>
      <c r="B786" s="217" t="s">
        <v>3</v>
      </c>
      <c r="C786" s="222">
        <v>0</v>
      </c>
      <c r="D786" s="218">
        <v>0</v>
      </c>
      <c r="E786" s="222">
        <v>0</v>
      </c>
      <c r="F786"/>
      <c r="G786"/>
    </row>
    <row r="787" spans="1:7" s="3" customFormat="1" ht="18" customHeight="1" x14ac:dyDescent="0.25">
      <c r="A787" s="217">
        <v>42</v>
      </c>
      <c r="B787" s="217" t="s">
        <v>36</v>
      </c>
      <c r="C787" s="222">
        <v>0</v>
      </c>
      <c r="D787" s="218">
        <v>0</v>
      </c>
      <c r="E787" s="222">
        <v>0</v>
      </c>
      <c r="F787"/>
      <c r="G787"/>
    </row>
    <row r="788" spans="1:7" s="3" customFormat="1" ht="18" customHeight="1" x14ac:dyDescent="0.25">
      <c r="A788" s="225">
        <v>421</v>
      </c>
      <c r="B788" s="225" t="s">
        <v>78</v>
      </c>
      <c r="C788" s="223">
        <v>0</v>
      </c>
      <c r="D788" s="223">
        <v>0</v>
      </c>
      <c r="E788" s="222">
        <v>0</v>
      </c>
      <c r="F788"/>
      <c r="G788"/>
    </row>
    <row r="789" spans="1:7" ht="18" customHeight="1" x14ac:dyDescent="0.25">
      <c r="A789" s="225">
        <v>4213</v>
      </c>
      <c r="B789" s="225" t="s">
        <v>593</v>
      </c>
      <c r="C789" s="223">
        <v>0</v>
      </c>
      <c r="D789" s="223">
        <v>0</v>
      </c>
      <c r="E789" s="222">
        <v>0</v>
      </c>
      <c r="F789"/>
      <c r="G789"/>
    </row>
    <row r="790" spans="1:7" ht="18" customHeight="1" x14ac:dyDescent="0.25">
      <c r="A790" s="248"/>
      <c r="B790" s="248" t="s">
        <v>539</v>
      </c>
      <c r="C790" s="251">
        <v>856019</v>
      </c>
      <c r="D790" s="251">
        <v>0</v>
      </c>
      <c r="E790" s="251">
        <v>0</v>
      </c>
      <c r="F790"/>
      <c r="G790"/>
    </row>
    <row r="791" spans="1:7" ht="18" customHeight="1" x14ac:dyDescent="0.25">
      <c r="A791" s="217"/>
      <c r="B791" s="217" t="s">
        <v>113</v>
      </c>
      <c r="C791" s="218">
        <v>856019</v>
      </c>
      <c r="D791" s="218">
        <v>0</v>
      </c>
      <c r="E791" s="218">
        <v>0</v>
      </c>
      <c r="F791"/>
      <c r="G791"/>
    </row>
    <row r="792" spans="1:7" ht="18" customHeight="1" x14ac:dyDescent="0.25">
      <c r="A792" s="219"/>
      <c r="B792" s="219" t="s">
        <v>507</v>
      </c>
      <c r="C792" s="220">
        <v>65000</v>
      </c>
      <c r="D792" s="220">
        <v>0</v>
      </c>
      <c r="E792" s="220">
        <v>0</v>
      </c>
      <c r="F792"/>
      <c r="G792"/>
    </row>
    <row r="793" spans="1:7" ht="18" customHeight="1" x14ac:dyDescent="0.25">
      <c r="A793" s="217">
        <v>4</v>
      </c>
      <c r="B793" s="217" t="s">
        <v>3</v>
      </c>
      <c r="C793" s="222">
        <v>65000</v>
      </c>
      <c r="D793" s="218">
        <v>0</v>
      </c>
      <c r="E793" s="218">
        <v>0</v>
      </c>
      <c r="F793"/>
      <c r="G793"/>
    </row>
    <row r="794" spans="1:7" ht="18" customHeight="1" x14ac:dyDescent="0.25">
      <c r="A794" s="217">
        <v>42</v>
      </c>
      <c r="B794" s="217" t="s">
        <v>36</v>
      </c>
      <c r="C794" s="222">
        <v>65000</v>
      </c>
      <c r="D794" s="218">
        <v>0</v>
      </c>
      <c r="E794" s="218">
        <v>0</v>
      </c>
      <c r="F794" s="3"/>
      <c r="G794" s="3"/>
    </row>
    <row r="795" spans="1:7" ht="18" customHeight="1" x14ac:dyDescent="0.25">
      <c r="A795" s="225">
        <v>421</v>
      </c>
      <c r="B795" s="225" t="s">
        <v>168</v>
      </c>
      <c r="C795" s="223">
        <v>65000</v>
      </c>
      <c r="D795" s="223">
        <v>0</v>
      </c>
      <c r="E795" s="223">
        <v>0</v>
      </c>
      <c r="F795" s="3"/>
      <c r="G795" s="3"/>
    </row>
    <row r="796" spans="1:7" ht="18" customHeight="1" x14ac:dyDescent="0.25">
      <c r="A796" s="219"/>
      <c r="B796" s="219" t="s">
        <v>524</v>
      </c>
      <c r="C796" s="220">
        <v>731019</v>
      </c>
      <c r="D796" s="220">
        <v>0</v>
      </c>
      <c r="E796" s="220">
        <v>0</v>
      </c>
      <c r="F796" s="3"/>
      <c r="G796" s="3"/>
    </row>
    <row r="797" spans="1:7" ht="18" customHeight="1" x14ac:dyDescent="0.25">
      <c r="A797" s="217">
        <v>4</v>
      </c>
      <c r="B797" s="217" t="s">
        <v>3</v>
      </c>
      <c r="C797" s="222">
        <v>707000</v>
      </c>
      <c r="D797" s="218">
        <v>0</v>
      </c>
      <c r="E797" s="218">
        <v>0</v>
      </c>
      <c r="F797" s="3"/>
      <c r="G797" s="3"/>
    </row>
    <row r="798" spans="1:7" ht="18" customHeight="1" x14ac:dyDescent="0.25">
      <c r="A798" s="217">
        <v>42</v>
      </c>
      <c r="B798" s="217" t="s">
        <v>36</v>
      </c>
      <c r="C798" s="222">
        <v>707000</v>
      </c>
      <c r="D798" s="218">
        <v>0</v>
      </c>
      <c r="E798" s="218">
        <v>0</v>
      </c>
      <c r="F798" s="3"/>
      <c r="G798" s="3"/>
    </row>
    <row r="799" spans="1:7" ht="18" customHeight="1" x14ac:dyDescent="0.25">
      <c r="A799" s="225">
        <v>421</v>
      </c>
      <c r="B799" s="225" t="s">
        <v>540</v>
      </c>
      <c r="C799" s="223">
        <v>707000</v>
      </c>
      <c r="D799" s="223">
        <v>0</v>
      </c>
      <c r="E799" s="223">
        <v>0</v>
      </c>
      <c r="F799" s="73"/>
      <c r="G799" s="73"/>
    </row>
    <row r="800" spans="1:7" ht="18" customHeight="1" x14ac:dyDescent="0.25">
      <c r="A800" s="221">
        <v>3</v>
      </c>
      <c r="B800" s="221" t="s">
        <v>38</v>
      </c>
      <c r="C800" s="222">
        <v>24019</v>
      </c>
      <c r="D800" s="222">
        <v>0</v>
      </c>
      <c r="E800" s="222">
        <v>0</v>
      </c>
      <c r="F800" s="3"/>
      <c r="G800" s="3"/>
    </row>
    <row r="801" spans="1:7" ht="18" customHeight="1" x14ac:dyDescent="0.25">
      <c r="A801" s="221">
        <v>31</v>
      </c>
      <c r="B801" s="221" t="s">
        <v>17</v>
      </c>
      <c r="C801" s="222">
        <v>24019</v>
      </c>
      <c r="D801" s="222">
        <v>0</v>
      </c>
      <c r="E801" s="222">
        <v>0</v>
      </c>
      <c r="F801" s="3"/>
      <c r="G801" s="3"/>
    </row>
    <row r="802" spans="1:7" ht="18" customHeight="1" x14ac:dyDescent="0.25">
      <c r="A802" s="217">
        <v>311</v>
      </c>
      <c r="B802" s="217" t="s">
        <v>107</v>
      </c>
      <c r="C802" s="218">
        <v>20617</v>
      </c>
      <c r="D802" s="218">
        <v>0</v>
      </c>
      <c r="E802" s="218">
        <v>0</v>
      </c>
      <c r="F802" s="3"/>
      <c r="G802" s="3"/>
    </row>
    <row r="803" spans="1:7" ht="18" customHeight="1" x14ac:dyDescent="0.25">
      <c r="A803" s="85">
        <v>31111</v>
      </c>
      <c r="B803" s="85" t="s">
        <v>541</v>
      </c>
      <c r="C803" s="223">
        <v>20617</v>
      </c>
      <c r="D803" s="223">
        <v>0</v>
      </c>
      <c r="E803" s="223">
        <v>0</v>
      </c>
      <c r="F803" s="73"/>
      <c r="G803" s="73"/>
    </row>
    <row r="804" spans="1:7" ht="18" customHeight="1" x14ac:dyDescent="0.25">
      <c r="A804" s="217">
        <v>313</v>
      </c>
      <c r="B804" s="217" t="s">
        <v>20</v>
      </c>
      <c r="C804" s="218">
        <v>3402</v>
      </c>
      <c r="D804" s="218">
        <v>0</v>
      </c>
      <c r="E804" s="218">
        <v>0</v>
      </c>
      <c r="F804" s="3"/>
      <c r="G804" s="3"/>
    </row>
    <row r="805" spans="1:7" ht="18" customHeight="1" x14ac:dyDescent="0.25">
      <c r="A805" s="85">
        <v>31321</v>
      </c>
      <c r="B805" s="85" t="s">
        <v>185</v>
      </c>
      <c r="C805" s="223">
        <v>3402</v>
      </c>
      <c r="D805" s="223">
        <v>0</v>
      </c>
      <c r="E805" s="223">
        <v>0</v>
      </c>
      <c r="F805" s="3"/>
      <c r="G805" s="3"/>
    </row>
    <row r="806" spans="1:7" ht="18" customHeight="1" x14ac:dyDescent="0.25">
      <c r="A806" s="219"/>
      <c r="B806" s="219" t="s">
        <v>520</v>
      </c>
      <c r="C806" s="220">
        <v>60000</v>
      </c>
      <c r="D806" s="220">
        <v>0</v>
      </c>
      <c r="E806" s="220">
        <v>0</v>
      </c>
      <c r="F806" s="3"/>
      <c r="G806" s="3"/>
    </row>
    <row r="807" spans="1:7" ht="18" customHeight="1" x14ac:dyDescent="0.25">
      <c r="A807" s="217">
        <v>4</v>
      </c>
      <c r="B807" s="217" t="s">
        <v>3</v>
      </c>
      <c r="C807" s="222">
        <v>60000</v>
      </c>
      <c r="D807" s="218">
        <v>0</v>
      </c>
      <c r="E807" s="218">
        <v>0</v>
      </c>
      <c r="F807" s="73"/>
      <c r="G807" s="73"/>
    </row>
    <row r="808" spans="1:7" ht="18" customHeight="1" x14ac:dyDescent="0.25">
      <c r="A808" s="217">
        <v>42</v>
      </c>
      <c r="B808" s="217" t="s">
        <v>36</v>
      </c>
      <c r="C808" s="222">
        <v>60000</v>
      </c>
      <c r="D808" s="218">
        <v>0</v>
      </c>
      <c r="E808" s="218">
        <v>0</v>
      </c>
      <c r="F808"/>
      <c r="G808"/>
    </row>
    <row r="809" spans="1:7" ht="18" customHeight="1" x14ac:dyDescent="0.25">
      <c r="A809" s="225">
        <v>421</v>
      </c>
      <c r="B809" s="225" t="s">
        <v>540</v>
      </c>
      <c r="C809" s="223">
        <v>60000</v>
      </c>
      <c r="D809" s="223">
        <v>0</v>
      </c>
      <c r="E809" s="223">
        <v>0</v>
      </c>
      <c r="F809" s="3"/>
      <c r="G809" s="3"/>
    </row>
    <row r="810" spans="1:7" s="52" customFormat="1" ht="18" customHeight="1" x14ac:dyDescent="0.25">
      <c r="A810" s="225"/>
      <c r="B810" s="225"/>
      <c r="C810" s="223"/>
      <c r="D810" s="223"/>
      <c r="E810" s="223"/>
      <c r="F810" s="3"/>
      <c r="G810" s="3"/>
    </row>
    <row r="811" spans="1:7" s="3" customFormat="1" ht="18" customHeight="1" x14ac:dyDescent="0.25">
      <c r="A811" s="248"/>
      <c r="B811" s="255" t="s">
        <v>542</v>
      </c>
      <c r="C811" s="250">
        <v>70000</v>
      </c>
      <c r="D811" s="250">
        <v>555.75</v>
      </c>
      <c r="E811" s="251">
        <f>D811/C811*100</f>
        <v>0.79392857142857143</v>
      </c>
    </row>
    <row r="812" spans="1:7" s="3" customFormat="1" ht="18" customHeight="1" x14ac:dyDescent="0.25">
      <c r="A812" s="252"/>
      <c r="B812" s="217" t="s">
        <v>111</v>
      </c>
      <c r="C812" s="222">
        <v>70000</v>
      </c>
      <c r="D812" s="222">
        <v>555.75</v>
      </c>
      <c r="E812" s="222">
        <f t="shared" ref="E812:E828" si="80">D812/C812*100</f>
        <v>0.79392857142857143</v>
      </c>
    </row>
    <row r="813" spans="1:7" s="3" customFormat="1" ht="18" customHeight="1" x14ac:dyDescent="0.25">
      <c r="A813" s="217"/>
      <c r="B813" s="217" t="s">
        <v>506</v>
      </c>
      <c r="C813" s="218">
        <v>0</v>
      </c>
      <c r="D813" s="218">
        <v>12</v>
      </c>
      <c r="E813" s="218">
        <v>0</v>
      </c>
    </row>
    <row r="814" spans="1:7" s="3" customFormat="1" ht="18" customHeight="1" x14ac:dyDescent="0.25">
      <c r="A814" s="217">
        <v>4</v>
      </c>
      <c r="B814" s="217" t="s">
        <v>3</v>
      </c>
      <c r="C814" s="222">
        <v>0</v>
      </c>
      <c r="D814" s="218">
        <v>12</v>
      </c>
      <c r="E814" s="218">
        <v>0</v>
      </c>
      <c r="F814" s="73"/>
      <c r="G814" s="73"/>
    </row>
    <row r="815" spans="1:7" s="73" customFormat="1" ht="18" customHeight="1" x14ac:dyDescent="0.25">
      <c r="A815" s="217">
        <v>42</v>
      </c>
      <c r="B815" s="217" t="s">
        <v>36</v>
      </c>
      <c r="C815" s="222">
        <v>0</v>
      </c>
      <c r="D815" s="218">
        <v>12</v>
      </c>
      <c r="E815" s="218">
        <v>0</v>
      </c>
      <c r="F815" s="3"/>
      <c r="G815" s="3"/>
    </row>
    <row r="816" spans="1:7" s="3" customFormat="1" ht="18" customHeight="1" x14ac:dyDescent="0.25">
      <c r="A816" s="225">
        <v>4213</v>
      </c>
      <c r="B816" s="225" t="s">
        <v>591</v>
      </c>
      <c r="C816" s="223">
        <v>0</v>
      </c>
      <c r="D816" s="223">
        <v>12</v>
      </c>
      <c r="E816" s="226">
        <v>0</v>
      </c>
    </row>
    <row r="817" spans="1:7" s="3" customFormat="1" ht="18" customHeight="1" x14ac:dyDescent="0.25">
      <c r="A817" s="217"/>
      <c r="B817" s="217" t="s">
        <v>520</v>
      </c>
      <c r="C817" s="218">
        <v>40000</v>
      </c>
      <c r="D817" s="218">
        <v>543.75</v>
      </c>
      <c r="E817" s="218">
        <f t="shared" si="80"/>
        <v>1.359375</v>
      </c>
    </row>
    <row r="818" spans="1:7" s="3" customFormat="1" ht="18" customHeight="1" x14ac:dyDescent="0.25">
      <c r="A818" s="217">
        <v>4</v>
      </c>
      <c r="B818" s="217" t="s">
        <v>3</v>
      </c>
      <c r="C818" s="222">
        <v>40000</v>
      </c>
      <c r="D818" s="218">
        <v>543.75</v>
      </c>
      <c r="E818" s="218">
        <f t="shared" si="80"/>
        <v>1.359375</v>
      </c>
      <c r="F818" s="73"/>
      <c r="G818" s="73"/>
    </row>
    <row r="819" spans="1:7" s="73" customFormat="1" ht="18" customHeight="1" x14ac:dyDescent="0.25">
      <c r="A819" s="217">
        <v>42</v>
      </c>
      <c r="B819" s="217" t="s">
        <v>36</v>
      </c>
      <c r="C819" s="222">
        <v>40000</v>
      </c>
      <c r="D819" s="218">
        <v>543.75</v>
      </c>
      <c r="E819" s="218">
        <f t="shared" si="80"/>
        <v>1.359375</v>
      </c>
    </row>
    <row r="820" spans="1:7" s="3" customFormat="1" ht="18" customHeight="1" x14ac:dyDescent="0.25">
      <c r="A820" s="225">
        <v>4213</v>
      </c>
      <c r="B820" s="225" t="s">
        <v>592</v>
      </c>
      <c r="C820" s="223">
        <v>40000</v>
      </c>
      <c r="D820" s="223">
        <v>543.75</v>
      </c>
      <c r="E820" s="226">
        <f t="shared" si="80"/>
        <v>1.359375</v>
      </c>
    </row>
    <row r="821" spans="1:7" s="3" customFormat="1" ht="18" customHeight="1" x14ac:dyDescent="0.25">
      <c r="A821" s="217"/>
      <c r="B821" s="252" t="s">
        <v>519</v>
      </c>
      <c r="C821" s="254">
        <v>6000</v>
      </c>
      <c r="D821" s="254">
        <v>0</v>
      </c>
      <c r="E821" s="254">
        <f t="shared" si="80"/>
        <v>0</v>
      </c>
    </row>
    <row r="822" spans="1:7" s="3" customFormat="1" ht="18" customHeight="1" x14ac:dyDescent="0.25">
      <c r="A822" s="217">
        <v>4</v>
      </c>
      <c r="B822" s="252" t="s">
        <v>3</v>
      </c>
      <c r="C822" s="222">
        <v>6000</v>
      </c>
      <c r="D822" s="218">
        <v>0</v>
      </c>
      <c r="E822" s="218">
        <f t="shared" si="80"/>
        <v>0</v>
      </c>
    </row>
    <row r="823" spans="1:7" s="73" customFormat="1" ht="18" customHeight="1" x14ac:dyDescent="0.25">
      <c r="A823" s="217">
        <v>42</v>
      </c>
      <c r="B823" s="252" t="s">
        <v>36</v>
      </c>
      <c r="C823" s="222">
        <v>6000</v>
      </c>
      <c r="D823" s="218">
        <v>0</v>
      </c>
      <c r="E823" s="218">
        <f t="shared" si="80"/>
        <v>0</v>
      </c>
      <c r="F823" s="3"/>
      <c r="G823" s="3"/>
    </row>
    <row r="824" spans="1:7" ht="18" customHeight="1" x14ac:dyDescent="0.25">
      <c r="A824" s="225">
        <v>4213</v>
      </c>
      <c r="B824" s="225" t="s">
        <v>592</v>
      </c>
      <c r="C824" s="223">
        <v>6000</v>
      </c>
      <c r="D824" s="223">
        <v>0</v>
      </c>
      <c r="E824" s="226">
        <f t="shared" si="80"/>
        <v>0</v>
      </c>
      <c r="F824" s="3"/>
      <c r="G824" s="3"/>
    </row>
    <row r="825" spans="1:7" s="52" customFormat="1" ht="18" customHeight="1" x14ac:dyDescent="0.25">
      <c r="A825" s="217"/>
      <c r="B825" s="252" t="s">
        <v>507</v>
      </c>
      <c r="C825" s="254">
        <v>24000</v>
      </c>
      <c r="D825" s="254">
        <v>0</v>
      </c>
      <c r="E825" s="254">
        <f t="shared" si="80"/>
        <v>0</v>
      </c>
      <c r="F825" s="73"/>
      <c r="G825" s="73"/>
    </row>
    <row r="826" spans="1:7" s="3" customFormat="1" ht="18" customHeight="1" x14ac:dyDescent="0.25">
      <c r="A826" s="217">
        <v>4</v>
      </c>
      <c r="B826" s="252" t="s">
        <v>3</v>
      </c>
      <c r="C826" s="233">
        <v>24000</v>
      </c>
      <c r="D826" s="254">
        <v>0</v>
      </c>
      <c r="E826" s="254">
        <f t="shared" si="80"/>
        <v>0</v>
      </c>
      <c r="F826" s="73"/>
      <c r="G826" s="73"/>
    </row>
    <row r="827" spans="1:7" s="3" customFormat="1" ht="18" customHeight="1" x14ac:dyDescent="0.25">
      <c r="A827" s="217">
        <v>42</v>
      </c>
      <c r="B827" s="252" t="s">
        <v>36</v>
      </c>
      <c r="C827" s="233">
        <v>24000</v>
      </c>
      <c r="D827" s="254">
        <v>0</v>
      </c>
      <c r="E827" s="254">
        <f t="shared" si="80"/>
        <v>0</v>
      </c>
    </row>
    <row r="828" spans="1:7" s="3" customFormat="1" ht="18" customHeight="1" x14ac:dyDescent="0.25">
      <c r="A828" s="225">
        <v>4213</v>
      </c>
      <c r="B828" s="225" t="s">
        <v>591</v>
      </c>
      <c r="C828" s="177">
        <v>24000</v>
      </c>
      <c r="D828" s="177">
        <v>0</v>
      </c>
      <c r="E828" s="253">
        <f t="shared" si="80"/>
        <v>0</v>
      </c>
    </row>
    <row r="829" spans="1:7" s="3" customFormat="1" ht="18" customHeight="1" x14ac:dyDescent="0.25">
      <c r="A829" s="225"/>
      <c r="B829" s="225"/>
      <c r="C829" s="223"/>
      <c r="D829" s="226"/>
      <c r="E829" s="226"/>
    </row>
    <row r="830" spans="1:7" s="73" customFormat="1" ht="18" customHeight="1" x14ac:dyDescent="0.25">
      <c r="A830" s="337"/>
      <c r="B830" s="338" t="s">
        <v>615</v>
      </c>
      <c r="C830" s="339">
        <v>0</v>
      </c>
      <c r="D830" s="339">
        <v>14375</v>
      </c>
      <c r="E830" s="339">
        <v>0</v>
      </c>
      <c r="F830" s="184"/>
    </row>
    <row r="831" spans="1:7" s="3" customFormat="1" ht="18" customHeight="1" x14ac:dyDescent="0.25">
      <c r="A831" s="217"/>
      <c r="B831" s="217" t="s">
        <v>113</v>
      </c>
      <c r="C831" s="218">
        <v>0</v>
      </c>
      <c r="D831" s="218">
        <v>14375</v>
      </c>
      <c r="E831" s="218">
        <v>0</v>
      </c>
      <c r="F831" s="184"/>
      <c r="G831" s="73"/>
    </row>
    <row r="832" spans="1:7" s="3" customFormat="1" ht="18" customHeight="1" x14ac:dyDescent="0.25">
      <c r="A832" s="219"/>
      <c r="B832" s="219" t="s">
        <v>506</v>
      </c>
      <c r="C832" s="220">
        <v>0</v>
      </c>
      <c r="D832" s="220">
        <v>14375</v>
      </c>
      <c r="E832" s="220">
        <v>0</v>
      </c>
      <c r="F832" s="73"/>
      <c r="G832" s="73"/>
    </row>
    <row r="833" spans="1:7" s="3" customFormat="1" ht="18" customHeight="1" x14ac:dyDescent="0.25">
      <c r="A833" s="217">
        <v>4</v>
      </c>
      <c r="B833" s="252" t="s">
        <v>3</v>
      </c>
      <c r="C833" s="218">
        <v>0</v>
      </c>
      <c r="D833" s="218">
        <v>14375</v>
      </c>
      <c r="E833" s="218">
        <v>0</v>
      </c>
      <c r="F833" s="73"/>
      <c r="G833" s="73"/>
    </row>
    <row r="834" spans="1:7" s="73" customFormat="1" ht="18" customHeight="1" x14ac:dyDescent="0.25">
      <c r="A834" s="217">
        <v>42</v>
      </c>
      <c r="B834" s="252" t="s">
        <v>36</v>
      </c>
      <c r="C834" s="218">
        <v>0</v>
      </c>
      <c r="D834" s="218">
        <v>14375</v>
      </c>
      <c r="E834" s="218">
        <v>0</v>
      </c>
    </row>
    <row r="835" spans="1:7" s="73" customFormat="1" ht="18" customHeight="1" x14ac:dyDescent="0.25">
      <c r="A835" s="225">
        <v>426</v>
      </c>
      <c r="B835" s="225" t="s">
        <v>46</v>
      </c>
      <c r="C835" s="226">
        <v>0</v>
      </c>
      <c r="D835" s="226">
        <v>14375</v>
      </c>
      <c r="E835" s="226">
        <v>0</v>
      </c>
    </row>
    <row r="836" spans="1:7" s="53" customFormat="1" ht="18" customHeight="1" x14ac:dyDescent="0.25">
      <c r="A836" s="219">
        <v>4264</v>
      </c>
      <c r="B836" s="256" t="s">
        <v>616</v>
      </c>
      <c r="C836" s="220">
        <v>0</v>
      </c>
      <c r="D836" s="220">
        <v>14375</v>
      </c>
      <c r="E836" s="220">
        <v>0</v>
      </c>
      <c r="F836" s="73"/>
      <c r="G836" s="73"/>
    </row>
    <row r="837" spans="1:7" s="3" customFormat="1" ht="18" customHeight="1" x14ac:dyDescent="0.25">
      <c r="A837" s="225"/>
      <c r="B837" s="225"/>
      <c r="C837" s="223"/>
      <c r="D837" s="223"/>
      <c r="E837" s="226"/>
      <c r="F837" s="73"/>
      <c r="G837" s="73"/>
    </row>
    <row r="838" spans="1:7" s="3" customFormat="1" ht="18" customHeight="1" x14ac:dyDescent="0.25">
      <c r="A838" s="248"/>
      <c r="B838" s="255" t="s">
        <v>543</v>
      </c>
      <c r="C838" s="251">
        <v>430000</v>
      </c>
      <c r="D838" s="251">
        <v>90645.89</v>
      </c>
      <c r="E838" s="251">
        <f>D838/C838*100</f>
        <v>21.080439534883723</v>
      </c>
      <c r="F838" s="73"/>
      <c r="G838" s="73"/>
    </row>
    <row r="839" spans="1:7" s="3" customFormat="1" ht="18" customHeight="1" x14ac:dyDescent="0.25">
      <c r="A839" s="217"/>
      <c r="B839" s="217" t="s">
        <v>111</v>
      </c>
      <c r="C839" s="254">
        <v>430000</v>
      </c>
      <c r="D839" s="254">
        <v>90645.89</v>
      </c>
      <c r="E839" s="254">
        <f t="shared" ref="E839:E855" si="81">D839/C839*100</f>
        <v>21.080439534883723</v>
      </c>
      <c r="F839" s="73"/>
      <c r="G839" s="73"/>
    </row>
    <row r="840" spans="1:7" s="3" customFormat="1" ht="18" customHeight="1" x14ac:dyDescent="0.25">
      <c r="A840" s="217"/>
      <c r="B840" s="217" t="s">
        <v>524</v>
      </c>
      <c r="C840" s="254">
        <v>361000</v>
      </c>
      <c r="D840" s="254">
        <v>89845.89</v>
      </c>
      <c r="E840" s="254">
        <f t="shared" si="81"/>
        <v>24.888058171745154</v>
      </c>
      <c r="F840" s="73"/>
      <c r="G840" s="73"/>
    </row>
    <row r="841" spans="1:7" s="73" customFormat="1" ht="18" customHeight="1" x14ac:dyDescent="0.25">
      <c r="A841" s="217">
        <v>4</v>
      </c>
      <c r="B841" s="217" t="s">
        <v>3</v>
      </c>
      <c r="C841" s="254">
        <v>361000</v>
      </c>
      <c r="D841" s="254">
        <v>89845.89</v>
      </c>
      <c r="E841" s="254">
        <f t="shared" si="81"/>
        <v>24.888058171745154</v>
      </c>
    </row>
    <row r="842" spans="1:7" s="73" customFormat="1" ht="18" customHeight="1" x14ac:dyDescent="0.25">
      <c r="A842" s="217">
        <v>42</v>
      </c>
      <c r="B842" s="217" t="s">
        <v>36</v>
      </c>
      <c r="C842" s="254">
        <v>361000</v>
      </c>
      <c r="D842" s="254">
        <v>89845.89</v>
      </c>
      <c r="E842" s="254">
        <f t="shared" si="81"/>
        <v>24.888058171745154</v>
      </c>
    </row>
    <row r="843" spans="1:7" s="3" customFormat="1" ht="18" customHeight="1" x14ac:dyDescent="0.25">
      <c r="A843" s="225">
        <v>4213</v>
      </c>
      <c r="B843" s="225" t="s">
        <v>590</v>
      </c>
      <c r="C843" s="177">
        <v>361000</v>
      </c>
      <c r="D843" s="177">
        <v>89845.89</v>
      </c>
      <c r="E843" s="177">
        <f t="shared" si="81"/>
        <v>24.888058171745154</v>
      </c>
      <c r="F843" s="73"/>
      <c r="G843" s="73"/>
    </row>
    <row r="844" spans="1:7" s="3" customFormat="1" ht="18" customHeight="1" x14ac:dyDescent="0.25">
      <c r="A844" s="217"/>
      <c r="B844" s="304" t="s">
        <v>510</v>
      </c>
      <c r="C844" s="254">
        <v>0</v>
      </c>
      <c r="D844" s="254">
        <v>0</v>
      </c>
      <c r="E844" s="254" t="e">
        <f t="shared" si="81"/>
        <v>#DIV/0!</v>
      </c>
      <c r="F844" s="73"/>
      <c r="G844" s="73"/>
    </row>
    <row r="845" spans="1:7" s="3" customFormat="1" ht="18" customHeight="1" x14ac:dyDescent="0.25">
      <c r="A845" s="217">
        <v>4</v>
      </c>
      <c r="B845" s="217" t="s">
        <v>3</v>
      </c>
      <c r="C845" s="254">
        <v>0</v>
      </c>
      <c r="D845" s="254">
        <v>0</v>
      </c>
      <c r="E845" s="254" t="e">
        <f t="shared" si="81"/>
        <v>#DIV/0!</v>
      </c>
      <c r="F845" s="73"/>
      <c r="G845" s="73"/>
    </row>
    <row r="846" spans="1:7" s="73" customFormat="1" ht="18" customHeight="1" x14ac:dyDescent="0.25">
      <c r="A846" s="217">
        <v>42</v>
      </c>
      <c r="B846" s="217" t="s">
        <v>36</v>
      </c>
      <c r="C846" s="254">
        <v>0</v>
      </c>
      <c r="D846" s="254">
        <v>0</v>
      </c>
      <c r="E846" s="254" t="e">
        <f t="shared" si="81"/>
        <v>#DIV/0!</v>
      </c>
    </row>
    <row r="847" spans="1:7" s="73" customFormat="1" ht="18" customHeight="1" x14ac:dyDescent="0.25">
      <c r="A847" s="225">
        <v>421</v>
      </c>
      <c r="B847" s="225" t="s">
        <v>77</v>
      </c>
      <c r="C847" s="177">
        <v>0</v>
      </c>
      <c r="D847" s="177">
        <v>0</v>
      </c>
      <c r="E847" s="177" t="e">
        <f t="shared" si="81"/>
        <v>#DIV/0!</v>
      </c>
    </row>
    <row r="848" spans="1:7" s="73" customFormat="1" ht="18" customHeight="1" x14ac:dyDescent="0.25">
      <c r="A848" s="217"/>
      <c r="B848" s="304" t="s">
        <v>507</v>
      </c>
      <c r="C848" s="254">
        <v>31000</v>
      </c>
      <c r="D848" s="254">
        <v>0</v>
      </c>
      <c r="E848" s="254">
        <f t="shared" si="81"/>
        <v>0</v>
      </c>
    </row>
    <row r="849" spans="1:7" s="95" customFormat="1" ht="18" customHeight="1" x14ac:dyDescent="0.25">
      <c r="A849" s="217">
        <v>4</v>
      </c>
      <c r="B849" s="217" t="s">
        <v>3</v>
      </c>
      <c r="C849" s="254">
        <v>31000</v>
      </c>
      <c r="D849" s="254">
        <v>0</v>
      </c>
      <c r="E849" s="254">
        <f t="shared" si="81"/>
        <v>0</v>
      </c>
      <c r="F849" s="73"/>
      <c r="G849" s="73"/>
    </row>
    <row r="850" spans="1:7" s="73" customFormat="1" ht="18" customHeight="1" x14ac:dyDescent="0.25">
      <c r="A850" s="217">
        <v>42</v>
      </c>
      <c r="B850" s="217" t="s">
        <v>36</v>
      </c>
      <c r="C850" s="254">
        <v>31000</v>
      </c>
      <c r="D850" s="254">
        <v>0</v>
      </c>
      <c r="E850" s="254">
        <f t="shared" si="81"/>
        <v>0</v>
      </c>
    </row>
    <row r="851" spans="1:7" s="73" customFormat="1" ht="18" customHeight="1" x14ac:dyDescent="0.25">
      <c r="A851" s="225">
        <v>4213</v>
      </c>
      <c r="B851" s="225" t="s">
        <v>590</v>
      </c>
      <c r="C851" s="177">
        <v>31000</v>
      </c>
      <c r="D851" s="177">
        <v>0</v>
      </c>
      <c r="E851" s="177">
        <f t="shared" si="81"/>
        <v>0</v>
      </c>
    </row>
    <row r="852" spans="1:7" s="73" customFormat="1" ht="18" customHeight="1" x14ac:dyDescent="0.25">
      <c r="A852" s="217"/>
      <c r="B852" s="304" t="s">
        <v>519</v>
      </c>
      <c r="C852" s="254">
        <v>38000</v>
      </c>
      <c r="D852" s="254">
        <v>800</v>
      </c>
      <c r="E852" s="254">
        <f t="shared" si="81"/>
        <v>2.1052631578947367</v>
      </c>
    </row>
    <row r="853" spans="1:7" s="73" customFormat="1" ht="18" customHeight="1" x14ac:dyDescent="0.25">
      <c r="A853" s="217">
        <v>4</v>
      </c>
      <c r="B853" s="217" t="s">
        <v>3</v>
      </c>
      <c r="C853" s="254">
        <v>38000</v>
      </c>
      <c r="D853" s="254">
        <v>800</v>
      </c>
      <c r="E853" s="254">
        <f t="shared" si="81"/>
        <v>2.1052631578947367</v>
      </c>
    </row>
    <row r="854" spans="1:7" s="73" customFormat="1" ht="18" customHeight="1" x14ac:dyDescent="0.25">
      <c r="A854" s="217">
        <v>42</v>
      </c>
      <c r="B854" s="217" t="s">
        <v>36</v>
      </c>
      <c r="C854" s="254">
        <v>38000</v>
      </c>
      <c r="D854" s="254">
        <v>800</v>
      </c>
      <c r="E854" s="254">
        <f t="shared" si="81"/>
        <v>2.1052631578947367</v>
      </c>
    </row>
    <row r="855" spans="1:7" s="73" customFormat="1" ht="18" customHeight="1" x14ac:dyDescent="0.25">
      <c r="A855" s="225">
        <v>4213</v>
      </c>
      <c r="B855" s="225" t="s">
        <v>590</v>
      </c>
      <c r="C855" s="177">
        <v>38000</v>
      </c>
      <c r="D855" s="177">
        <v>800</v>
      </c>
      <c r="E855" s="177">
        <f t="shared" si="81"/>
        <v>2.1052631578947367</v>
      </c>
    </row>
    <row r="856" spans="1:7" s="73" customFormat="1" ht="18" customHeight="1" x14ac:dyDescent="0.25">
      <c r="A856" s="225"/>
      <c r="B856" s="225"/>
      <c r="C856" s="223"/>
      <c r="D856" s="223"/>
      <c r="E856" s="223"/>
    </row>
    <row r="857" spans="1:7" s="96" customFormat="1" ht="18" customHeight="1" x14ac:dyDescent="0.25">
      <c r="A857" s="257"/>
      <c r="B857" s="293" t="s">
        <v>122</v>
      </c>
      <c r="C857" s="258">
        <v>114200</v>
      </c>
      <c r="D857" s="258">
        <v>52376.45</v>
      </c>
      <c r="E857" s="258">
        <f>D857/C857*100</f>
        <v>45.863791593695268</v>
      </c>
      <c r="F857" s="73"/>
      <c r="G857" s="73"/>
    </row>
    <row r="858" spans="1:7" s="96" customFormat="1" ht="18" customHeight="1" x14ac:dyDescent="0.25">
      <c r="A858" s="257"/>
      <c r="B858" s="257" t="s">
        <v>318</v>
      </c>
      <c r="C858" s="259">
        <v>24000</v>
      </c>
      <c r="D858" s="259">
        <v>10966.67</v>
      </c>
      <c r="E858" s="259">
        <f t="shared" ref="E858:E909" si="82">D858/C858*100</f>
        <v>45.69445833333333</v>
      </c>
      <c r="F858" s="73"/>
      <c r="G858" s="73"/>
    </row>
    <row r="859" spans="1:7" s="73" customFormat="1" ht="18" customHeight="1" x14ac:dyDescent="0.25">
      <c r="A859" s="217"/>
      <c r="B859" s="217" t="s">
        <v>110</v>
      </c>
      <c r="C859" s="222">
        <v>24000</v>
      </c>
      <c r="D859" s="222">
        <v>10966.67</v>
      </c>
      <c r="E859" s="222">
        <f t="shared" si="82"/>
        <v>45.69445833333333</v>
      </c>
    </row>
    <row r="860" spans="1:7" s="73" customFormat="1" ht="18" customHeight="1" x14ac:dyDescent="0.25">
      <c r="A860" s="217"/>
      <c r="B860" s="217" t="s">
        <v>544</v>
      </c>
      <c r="C860" s="218">
        <v>24000</v>
      </c>
      <c r="D860" s="218">
        <v>10966.67</v>
      </c>
      <c r="E860" s="218">
        <f t="shared" si="82"/>
        <v>45.69445833333333</v>
      </c>
    </row>
    <row r="861" spans="1:7" s="73" customFormat="1" ht="18" customHeight="1" x14ac:dyDescent="0.25">
      <c r="A861" s="221">
        <v>3</v>
      </c>
      <c r="B861" s="221" t="s">
        <v>2</v>
      </c>
      <c r="C861" s="222">
        <v>24000</v>
      </c>
      <c r="D861" s="222">
        <v>10966.67</v>
      </c>
      <c r="E861" s="222">
        <f t="shared" si="82"/>
        <v>45.69445833333333</v>
      </c>
    </row>
    <row r="862" spans="1:7" s="73" customFormat="1" ht="18" customHeight="1" x14ac:dyDescent="0.25">
      <c r="A862" s="221">
        <v>32</v>
      </c>
      <c r="B862" s="221" t="s">
        <v>21</v>
      </c>
      <c r="C862" s="222">
        <v>24000</v>
      </c>
      <c r="D862" s="222">
        <v>10966.67</v>
      </c>
      <c r="E862" s="222">
        <f t="shared" si="82"/>
        <v>45.69445833333333</v>
      </c>
    </row>
    <row r="863" spans="1:7" s="73" customFormat="1" ht="18" customHeight="1" x14ac:dyDescent="0.25">
      <c r="A863" s="85">
        <v>3223</v>
      </c>
      <c r="B863" s="85" t="s">
        <v>580</v>
      </c>
      <c r="C863" s="223">
        <v>12000</v>
      </c>
      <c r="D863" s="223">
        <v>6864.31</v>
      </c>
      <c r="E863" s="223">
        <f t="shared" si="82"/>
        <v>57.202583333333337</v>
      </c>
    </row>
    <row r="864" spans="1:7" s="73" customFormat="1" ht="18" customHeight="1" x14ac:dyDescent="0.25">
      <c r="A864" s="85">
        <v>322311</v>
      </c>
      <c r="B864" s="85" t="s">
        <v>97</v>
      </c>
      <c r="C864" s="223">
        <v>12000</v>
      </c>
      <c r="D864" s="223">
        <v>6864.31</v>
      </c>
      <c r="E864" s="223">
        <f t="shared" si="82"/>
        <v>57.202583333333337</v>
      </c>
    </row>
    <row r="865" spans="1:7" s="73" customFormat="1" ht="18" customHeight="1" x14ac:dyDescent="0.25">
      <c r="A865" s="85">
        <v>323</v>
      </c>
      <c r="B865" s="85" t="s">
        <v>24</v>
      </c>
      <c r="C865" s="223">
        <v>12000</v>
      </c>
      <c r="D865" s="223">
        <v>4102.3599999999997</v>
      </c>
      <c r="E865" s="223">
        <f t="shared" si="82"/>
        <v>34.18633333333333</v>
      </c>
    </row>
    <row r="866" spans="1:7" s="73" customFormat="1" ht="18" customHeight="1" x14ac:dyDescent="0.25">
      <c r="A866" s="85">
        <v>323294</v>
      </c>
      <c r="B866" s="85" t="s">
        <v>76</v>
      </c>
      <c r="C866" s="223">
        <v>12000</v>
      </c>
      <c r="D866" s="223">
        <v>4102.3599999999997</v>
      </c>
      <c r="E866" s="223">
        <f t="shared" si="82"/>
        <v>34.18633333333333</v>
      </c>
    </row>
    <row r="867" spans="1:7" s="73" customFormat="1" ht="18" customHeight="1" x14ac:dyDescent="0.25">
      <c r="A867" s="225"/>
      <c r="B867" s="291"/>
      <c r="C867" s="223"/>
      <c r="D867" s="226"/>
      <c r="E867" s="226" t="e">
        <f t="shared" si="82"/>
        <v>#DIV/0!</v>
      </c>
    </row>
    <row r="868" spans="1:7" s="73" customFormat="1" ht="18" customHeight="1" x14ac:dyDescent="0.25">
      <c r="A868" s="257"/>
      <c r="B868" s="257" t="s">
        <v>319</v>
      </c>
      <c r="C868" s="259">
        <v>20000</v>
      </c>
      <c r="D868" s="259">
        <v>14324.28</v>
      </c>
      <c r="E868" s="259">
        <f t="shared" si="82"/>
        <v>71.621400000000008</v>
      </c>
    </row>
    <row r="869" spans="1:7" s="73" customFormat="1" ht="18" customHeight="1" x14ac:dyDescent="0.25">
      <c r="A869" s="217"/>
      <c r="B869" s="217" t="s">
        <v>111</v>
      </c>
      <c r="C869" s="222">
        <v>20000</v>
      </c>
      <c r="D869" s="222">
        <v>14324.28</v>
      </c>
      <c r="E869" s="222">
        <f t="shared" si="82"/>
        <v>71.621400000000008</v>
      </c>
    </row>
    <row r="870" spans="1:7" s="73" customFormat="1" ht="18" customHeight="1" x14ac:dyDescent="0.25">
      <c r="A870" s="217"/>
      <c r="B870" s="217" t="s">
        <v>519</v>
      </c>
      <c r="C870" s="218">
        <v>20000</v>
      </c>
      <c r="D870" s="218">
        <v>14324.28</v>
      </c>
      <c r="E870" s="218">
        <f t="shared" si="82"/>
        <v>71.621400000000008</v>
      </c>
    </row>
    <row r="871" spans="1:7" s="73" customFormat="1" ht="18" customHeight="1" x14ac:dyDescent="0.25">
      <c r="A871" s="221">
        <v>3</v>
      </c>
      <c r="B871" s="221" t="s">
        <v>2</v>
      </c>
      <c r="C871" s="222">
        <v>20000</v>
      </c>
      <c r="D871" s="222">
        <v>14324.28</v>
      </c>
      <c r="E871" s="222">
        <f t="shared" si="82"/>
        <v>71.621400000000008</v>
      </c>
    </row>
    <row r="872" spans="1:7" s="73" customFormat="1" ht="18" customHeight="1" x14ac:dyDescent="0.25">
      <c r="A872" s="221">
        <v>32</v>
      </c>
      <c r="B872" s="221" t="s">
        <v>21</v>
      </c>
      <c r="C872" s="222">
        <v>20000</v>
      </c>
      <c r="D872" s="222">
        <v>14324.28</v>
      </c>
      <c r="E872" s="222">
        <f t="shared" si="82"/>
        <v>71.621400000000008</v>
      </c>
    </row>
    <row r="873" spans="1:7" s="73" customFormat="1" ht="18" customHeight="1" x14ac:dyDescent="0.25">
      <c r="A873" s="85">
        <v>322</v>
      </c>
      <c r="B873" s="85" t="s">
        <v>23</v>
      </c>
      <c r="C873" s="223">
        <v>8000</v>
      </c>
      <c r="D873" s="223">
        <v>0</v>
      </c>
      <c r="E873" s="223">
        <f t="shared" si="82"/>
        <v>0</v>
      </c>
    </row>
    <row r="874" spans="1:7" s="73" customFormat="1" ht="18" customHeight="1" x14ac:dyDescent="0.25">
      <c r="A874" s="85">
        <v>32244</v>
      </c>
      <c r="B874" s="85" t="s">
        <v>151</v>
      </c>
      <c r="C874" s="223">
        <v>8000</v>
      </c>
      <c r="D874" s="223"/>
      <c r="E874" s="223">
        <f t="shared" si="82"/>
        <v>0</v>
      </c>
    </row>
    <row r="875" spans="1:7" s="73" customFormat="1" ht="18" customHeight="1" x14ac:dyDescent="0.25">
      <c r="A875" s="85">
        <v>323</v>
      </c>
      <c r="B875" s="85" t="s">
        <v>24</v>
      </c>
      <c r="C875" s="223">
        <v>12000</v>
      </c>
      <c r="D875" s="223">
        <v>14324.28</v>
      </c>
      <c r="E875" s="223">
        <f t="shared" si="82"/>
        <v>119.36900000000001</v>
      </c>
    </row>
    <row r="876" spans="1:7" s="96" customFormat="1" ht="18" customHeight="1" x14ac:dyDescent="0.25">
      <c r="A876" s="85">
        <v>323291</v>
      </c>
      <c r="B876" s="85" t="s">
        <v>75</v>
      </c>
      <c r="C876" s="223">
        <v>12000</v>
      </c>
      <c r="D876" s="223">
        <f>D870</f>
        <v>14324.28</v>
      </c>
      <c r="E876" s="223">
        <f t="shared" si="82"/>
        <v>119.36900000000001</v>
      </c>
      <c r="F876" s="73"/>
      <c r="G876" s="73"/>
    </row>
    <row r="877" spans="1:7" s="73" customFormat="1" ht="18" customHeight="1" x14ac:dyDescent="0.25">
      <c r="A877" s="225"/>
      <c r="B877" s="225"/>
      <c r="C877" s="223"/>
      <c r="D877" s="226"/>
      <c r="E877" s="226" t="e">
        <f t="shared" si="82"/>
        <v>#DIV/0!</v>
      </c>
    </row>
    <row r="878" spans="1:7" s="73" customFormat="1" ht="18" customHeight="1" x14ac:dyDescent="0.25">
      <c r="A878" s="257"/>
      <c r="B878" s="257" t="s">
        <v>320</v>
      </c>
      <c r="C878" s="259">
        <v>10000</v>
      </c>
      <c r="D878" s="259">
        <v>7565.63</v>
      </c>
      <c r="E878" s="259">
        <f t="shared" si="82"/>
        <v>75.656300000000002</v>
      </c>
    </row>
    <row r="879" spans="1:7" s="73" customFormat="1" ht="18" customHeight="1" x14ac:dyDescent="0.25">
      <c r="A879" s="217"/>
      <c r="B879" s="217" t="s">
        <v>111</v>
      </c>
      <c r="C879" s="222">
        <v>10000</v>
      </c>
      <c r="D879" s="222">
        <v>7565.63</v>
      </c>
      <c r="E879" s="222">
        <f t="shared" si="82"/>
        <v>75.656300000000002</v>
      </c>
    </row>
    <row r="880" spans="1:7" s="73" customFormat="1" ht="18" customHeight="1" x14ac:dyDescent="0.25">
      <c r="A880" s="219"/>
      <c r="B880" s="219" t="s">
        <v>519</v>
      </c>
      <c r="C880" s="220">
        <v>10000</v>
      </c>
      <c r="D880" s="220">
        <v>7565.63</v>
      </c>
      <c r="E880" s="220">
        <f t="shared" si="82"/>
        <v>75.656300000000002</v>
      </c>
    </row>
    <row r="881" spans="1:7" s="73" customFormat="1" ht="18" customHeight="1" x14ac:dyDescent="0.25">
      <c r="A881" s="221">
        <v>3</v>
      </c>
      <c r="B881" s="221" t="s">
        <v>2</v>
      </c>
      <c r="C881" s="222">
        <v>10000</v>
      </c>
      <c r="D881" s="222">
        <v>7565.63</v>
      </c>
      <c r="E881" s="222">
        <f t="shared" si="82"/>
        <v>75.656300000000002</v>
      </c>
    </row>
    <row r="882" spans="1:7" s="73" customFormat="1" ht="18" customHeight="1" x14ac:dyDescent="0.25">
      <c r="A882" s="221">
        <v>32</v>
      </c>
      <c r="B882" s="221" t="s">
        <v>21</v>
      </c>
      <c r="C882" s="222">
        <v>10000</v>
      </c>
      <c r="D882" s="222">
        <v>7565.63</v>
      </c>
      <c r="E882" s="222">
        <f t="shared" si="82"/>
        <v>75.656300000000002</v>
      </c>
    </row>
    <row r="883" spans="1:7" s="73" customFormat="1" ht="18" customHeight="1" x14ac:dyDescent="0.25">
      <c r="A883" s="85">
        <v>323</v>
      </c>
      <c r="B883" s="85" t="s">
        <v>24</v>
      </c>
      <c r="C883" s="223">
        <v>10000</v>
      </c>
      <c r="D883" s="223">
        <v>7565.63</v>
      </c>
      <c r="E883" s="223">
        <f t="shared" si="82"/>
        <v>75.656300000000002</v>
      </c>
    </row>
    <row r="884" spans="1:7" s="73" customFormat="1" ht="18" customHeight="1" x14ac:dyDescent="0.25">
      <c r="A884" s="85">
        <v>323292</v>
      </c>
      <c r="B884" s="85" t="s">
        <v>88</v>
      </c>
      <c r="C884" s="223">
        <v>10000</v>
      </c>
      <c r="D884" s="223">
        <v>7565.63</v>
      </c>
      <c r="E884" s="223">
        <f t="shared" si="82"/>
        <v>75.656300000000002</v>
      </c>
    </row>
    <row r="885" spans="1:7" s="73" customFormat="1" ht="18" customHeight="1" x14ac:dyDescent="0.25">
      <c r="A885" s="225"/>
      <c r="B885" s="225"/>
      <c r="C885" s="223"/>
      <c r="D885" s="226">
        <v>7565.63</v>
      </c>
      <c r="E885" s="226" t="e">
        <f t="shared" si="82"/>
        <v>#DIV/0!</v>
      </c>
    </row>
    <row r="886" spans="1:7" s="73" customFormat="1" ht="18" customHeight="1" x14ac:dyDescent="0.25">
      <c r="A886" s="257"/>
      <c r="B886" s="257" t="s">
        <v>321</v>
      </c>
      <c r="C886" s="259">
        <v>7000</v>
      </c>
      <c r="D886" s="259">
        <v>2090</v>
      </c>
      <c r="E886" s="259">
        <f t="shared" si="82"/>
        <v>29.857142857142861</v>
      </c>
    </row>
    <row r="887" spans="1:7" s="73" customFormat="1" ht="18" customHeight="1" x14ac:dyDescent="0.25">
      <c r="A887" s="217"/>
      <c r="B887" s="217" t="s">
        <v>111</v>
      </c>
      <c r="C887" s="222">
        <v>7000</v>
      </c>
      <c r="D887" s="222">
        <v>2090</v>
      </c>
      <c r="E887" s="222">
        <f t="shared" si="82"/>
        <v>29.857142857142861</v>
      </c>
    </row>
    <row r="888" spans="1:7" s="73" customFormat="1" ht="18" customHeight="1" x14ac:dyDescent="0.25">
      <c r="A888" s="217"/>
      <c r="B888" s="217" t="s">
        <v>544</v>
      </c>
      <c r="C888" s="218">
        <v>7000</v>
      </c>
      <c r="D888" s="218">
        <v>2090</v>
      </c>
      <c r="E888" s="218">
        <f t="shared" si="82"/>
        <v>29.857142857142861</v>
      </c>
    </row>
    <row r="889" spans="1:7" s="73" customFormat="1" ht="18" customHeight="1" x14ac:dyDescent="0.25">
      <c r="A889" s="221">
        <v>3</v>
      </c>
      <c r="B889" s="221" t="s">
        <v>2</v>
      </c>
      <c r="C889" s="222">
        <v>7000</v>
      </c>
      <c r="D889" s="222">
        <v>2090</v>
      </c>
      <c r="E889" s="222">
        <f t="shared" si="82"/>
        <v>29.857142857142861</v>
      </c>
    </row>
    <row r="890" spans="1:7" s="73" customFormat="1" ht="18" customHeight="1" x14ac:dyDescent="0.25">
      <c r="A890" s="221">
        <v>32</v>
      </c>
      <c r="B890" s="221" t="s">
        <v>21</v>
      </c>
      <c r="C890" s="222">
        <v>7000</v>
      </c>
      <c r="D890" s="222">
        <v>2090</v>
      </c>
      <c r="E890" s="222">
        <f t="shared" si="82"/>
        <v>29.857142857142861</v>
      </c>
    </row>
    <row r="891" spans="1:7" s="73" customFormat="1" ht="18" customHeight="1" x14ac:dyDescent="0.25">
      <c r="A891" s="85">
        <v>323</v>
      </c>
      <c r="B891" s="85" t="s">
        <v>24</v>
      </c>
      <c r="C891" s="223">
        <v>7000</v>
      </c>
      <c r="D891" s="223">
        <v>2090</v>
      </c>
      <c r="E891" s="223">
        <f t="shared" si="82"/>
        <v>29.857142857142861</v>
      </c>
    </row>
    <row r="892" spans="1:7" s="73" customFormat="1" ht="18" customHeight="1" x14ac:dyDescent="0.25">
      <c r="A892" s="85">
        <v>3232</v>
      </c>
      <c r="B892" s="85" t="s">
        <v>441</v>
      </c>
      <c r="C892" s="223">
        <v>7000</v>
      </c>
      <c r="D892" s="223">
        <v>2090</v>
      </c>
      <c r="E892" s="223">
        <f t="shared" si="82"/>
        <v>29.857142857142861</v>
      </c>
    </row>
    <row r="893" spans="1:7" s="73" customFormat="1" ht="18" customHeight="1" x14ac:dyDescent="0.25">
      <c r="A893" s="85"/>
      <c r="B893" s="85"/>
      <c r="C893" s="223"/>
      <c r="D893" s="223"/>
      <c r="E893" s="223"/>
    </row>
    <row r="894" spans="1:7" s="145" customFormat="1" ht="18" customHeight="1" x14ac:dyDescent="0.25">
      <c r="A894" s="225"/>
      <c r="B894" s="225"/>
      <c r="C894" s="223"/>
      <c r="D894" s="226"/>
      <c r="E894" s="226"/>
      <c r="F894" s="73"/>
      <c r="G894" s="73"/>
    </row>
    <row r="895" spans="1:7" s="73" customFormat="1" ht="18" customHeight="1" x14ac:dyDescent="0.25">
      <c r="A895" s="257"/>
      <c r="B895" s="257" t="s">
        <v>322</v>
      </c>
      <c r="C895" s="259">
        <v>38200</v>
      </c>
      <c r="D895" s="259">
        <v>10532.91</v>
      </c>
      <c r="E895" s="259">
        <f t="shared" si="82"/>
        <v>27.573062827225129</v>
      </c>
    </row>
    <row r="896" spans="1:7" s="73" customFormat="1" ht="18" customHeight="1" x14ac:dyDescent="0.25">
      <c r="A896" s="217"/>
      <c r="B896" s="217" t="s">
        <v>111</v>
      </c>
      <c r="C896" s="222">
        <v>38200</v>
      </c>
      <c r="D896" s="222">
        <v>10532.91</v>
      </c>
      <c r="E896" s="222">
        <f t="shared" si="82"/>
        <v>27.573062827225129</v>
      </c>
    </row>
    <row r="897" spans="1:7" s="73" customFormat="1" ht="18" customHeight="1" x14ac:dyDescent="0.25">
      <c r="A897" s="225"/>
      <c r="B897" s="225" t="s">
        <v>519</v>
      </c>
      <c r="C897" s="226">
        <v>37580</v>
      </c>
      <c r="D897" s="226">
        <v>10532.91</v>
      </c>
      <c r="E897" s="226">
        <f t="shared" si="82"/>
        <v>28.027967003725387</v>
      </c>
    </row>
    <row r="898" spans="1:7" s="73" customFormat="1" ht="18" customHeight="1" x14ac:dyDescent="0.25">
      <c r="A898" s="221">
        <v>3</v>
      </c>
      <c r="B898" s="221" t="s">
        <v>2</v>
      </c>
      <c r="C898" s="222">
        <v>26200</v>
      </c>
      <c r="D898" s="222">
        <v>10532.91</v>
      </c>
      <c r="E898" s="222">
        <f t="shared" si="82"/>
        <v>40.201946564885496</v>
      </c>
    </row>
    <row r="899" spans="1:7" s="73" customFormat="1" ht="18" customHeight="1" x14ac:dyDescent="0.25">
      <c r="A899" s="221">
        <v>32</v>
      </c>
      <c r="B899" s="221" t="s">
        <v>21</v>
      </c>
      <c r="C899" s="222">
        <v>26200</v>
      </c>
      <c r="D899" s="222">
        <v>10532.91</v>
      </c>
      <c r="E899" s="222">
        <f t="shared" si="82"/>
        <v>40.201946564885496</v>
      </c>
    </row>
    <row r="900" spans="1:7" s="73" customFormat="1" ht="18" customHeight="1" x14ac:dyDescent="0.25">
      <c r="A900" s="85">
        <v>322</v>
      </c>
      <c r="B900" s="85" t="s">
        <v>23</v>
      </c>
      <c r="C900" s="223">
        <v>10200</v>
      </c>
      <c r="D900" s="223">
        <v>5863.96</v>
      </c>
      <c r="E900" s="223">
        <f t="shared" si="82"/>
        <v>57.48980392156863</v>
      </c>
    </row>
    <row r="901" spans="1:7" s="73" customFormat="1" ht="18" customHeight="1" x14ac:dyDescent="0.25">
      <c r="A901" s="85">
        <v>32234</v>
      </c>
      <c r="B901" s="85" t="s">
        <v>545</v>
      </c>
      <c r="C901" s="223">
        <v>1200</v>
      </c>
      <c r="D901" s="223">
        <v>965.64</v>
      </c>
      <c r="E901" s="223">
        <f t="shared" si="82"/>
        <v>80.47</v>
      </c>
    </row>
    <row r="902" spans="1:7" s="73" customFormat="1" ht="18" customHeight="1" x14ac:dyDescent="0.25">
      <c r="A902" s="85">
        <v>32242</v>
      </c>
      <c r="B902" s="85" t="s">
        <v>95</v>
      </c>
      <c r="C902" s="223">
        <v>2000</v>
      </c>
      <c r="D902" s="223">
        <v>4898.32</v>
      </c>
      <c r="E902" s="223">
        <f t="shared" si="82"/>
        <v>244.916</v>
      </c>
    </row>
    <row r="903" spans="1:7" s="73" customFormat="1" ht="18" customHeight="1" x14ac:dyDescent="0.25">
      <c r="A903" s="85">
        <v>32244</v>
      </c>
      <c r="B903" s="294" t="s">
        <v>201</v>
      </c>
      <c r="C903" s="223">
        <v>7000</v>
      </c>
      <c r="D903" s="223">
        <v>0</v>
      </c>
      <c r="E903" s="223">
        <f t="shared" si="82"/>
        <v>0</v>
      </c>
    </row>
    <row r="904" spans="1:7" s="73" customFormat="1" ht="18" customHeight="1" x14ac:dyDescent="0.25">
      <c r="A904" s="217">
        <v>323</v>
      </c>
      <c r="B904" s="217" t="s">
        <v>24</v>
      </c>
      <c r="C904" s="218">
        <v>16000</v>
      </c>
      <c r="D904" s="218">
        <v>4668.95</v>
      </c>
      <c r="E904" s="218">
        <f t="shared" si="82"/>
        <v>29.180937499999999</v>
      </c>
    </row>
    <row r="905" spans="1:7" s="145" customFormat="1" ht="18" customHeight="1" x14ac:dyDescent="0.25">
      <c r="A905" s="85">
        <v>32322</v>
      </c>
      <c r="B905" s="85" t="s">
        <v>96</v>
      </c>
      <c r="C905" s="223">
        <v>2000</v>
      </c>
      <c r="D905" s="223">
        <v>2265.48</v>
      </c>
      <c r="E905" s="223">
        <f t="shared" si="82"/>
        <v>113.274</v>
      </c>
      <c r="F905" s="73"/>
      <c r="G905" s="73"/>
    </row>
    <row r="906" spans="1:7" s="73" customFormat="1" ht="18" customHeight="1" x14ac:dyDescent="0.25">
      <c r="A906" s="85">
        <v>32349</v>
      </c>
      <c r="B906" s="85" t="s">
        <v>389</v>
      </c>
      <c r="C906" s="223">
        <v>10000</v>
      </c>
      <c r="D906" s="223">
        <v>0</v>
      </c>
      <c r="E906" s="223">
        <f t="shared" si="82"/>
        <v>0</v>
      </c>
    </row>
    <row r="907" spans="1:7" s="73" customFormat="1" ht="18" customHeight="1" x14ac:dyDescent="0.25">
      <c r="A907" s="85">
        <v>32342</v>
      </c>
      <c r="B907" s="85" t="s">
        <v>98</v>
      </c>
      <c r="C907" s="223">
        <v>4000</v>
      </c>
      <c r="D907" s="223">
        <v>2403.4699999999998</v>
      </c>
      <c r="E907" s="223">
        <f t="shared" si="82"/>
        <v>60.086750000000002</v>
      </c>
    </row>
    <row r="908" spans="1:7" s="73" customFormat="1" ht="18" customHeight="1" x14ac:dyDescent="0.25">
      <c r="A908" s="85">
        <v>32398</v>
      </c>
      <c r="B908" s="85" t="s">
        <v>381</v>
      </c>
      <c r="C908" s="223">
        <v>0</v>
      </c>
      <c r="D908" s="223">
        <v>0</v>
      </c>
      <c r="E908" s="223" t="e">
        <f t="shared" si="82"/>
        <v>#DIV/0!</v>
      </c>
    </row>
    <row r="909" spans="1:7" s="73" customFormat="1" ht="18" customHeight="1" x14ac:dyDescent="0.25">
      <c r="A909" s="225"/>
      <c r="B909" s="225"/>
      <c r="C909" s="223"/>
      <c r="D909" s="223"/>
      <c r="E909" s="223" t="e">
        <f t="shared" si="82"/>
        <v>#DIV/0!</v>
      </c>
    </row>
    <row r="910" spans="1:7" s="73" customFormat="1" ht="18" customHeight="1" x14ac:dyDescent="0.25">
      <c r="A910" s="257"/>
      <c r="B910" s="257" t="s">
        <v>323</v>
      </c>
      <c r="C910" s="259">
        <f>C916+C922</f>
        <v>12000</v>
      </c>
      <c r="D910" s="258">
        <v>0</v>
      </c>
      <c r="E910" s="258">
        <v>0</v>
      </c>
    </row>
    <row r="911" spans="1:7" s="73" customFormat="1" ht="18" customHeight="1" x14ac:dyDescent="0.25">
      <c r="A911" s="217"/>
      <c r="B911" s="217" t="s">
        <v>190</v>
      </c>
      <c r="C911" s="222">
        <v>0</v>
      </c>
      <c r="D911" s="218">
        <v>0</v>
      </c>
      <c r="E911" s="218">
        <v>0</v>
      </c>
    </row>
    <row r="912" spans="1:7" s="73" customFormat="1" ht="18" customHeight="1" x14ac:dyDescent="0.25">
      <c r="A912" s="217"/>
      <c r="B912" s="217" t="s">
        <v>519</v>
      </c>
      <c r="C912" s="222">
        <v>0</v>
      </c>
      <c r="D912" s="218">
        <v>0</v>
      </c>
      <c r="E912" s="218">
        <v>0</v>
      </c>
    </row>
    <row r="913" spans="1:5" s="73" customFormat="1" ht="18" customHeight="1" x14ac:dyDescent="0.25">
      <c r="A913" s="217">
        <v>3</v>
      </c>
      <c r="B913" s="217" t="s">
        <v>2</v>
      </c>
      <c r="C913" s="222">
        <v>0</v>
      </c>
      <c r="D913" s="218">
        <v>0</v>
      </c>
      <c r="E913" s="218">
        <v>0</v>
      </c>
    </row>
    <row r="914" spans="1:5" s="73" customFormat="1" ht="24.75" customHeight="1" x14ac:dyDescent="0.25">
      <c r="A914" s="217">
        <v>32</v>
      </c>
      <c r="B914" s="217" t="s">
        <v>47</v>
      </c>
      <c r="C914" s="222">
        <v>0</v>
      </c>
      <c r="D914" s="218">
        <v>0</v>
      </c>
      <c r="E914" s="218">
        <v>0</v>
      </c>
    </row>
    <row r="915" spans="1:5" s="73" customFormat="1" ht="18" customHeight="1" x14ac:dyDescent="0.25">
      <c r="A915" s="225">
        <v>323</v>
      </c>
      <c r="B915" s="225" t="s">
        <v>24</v>
      </c>
      <c r="C915" s="223">
        <v>0</v>
      </c>
      <c r="D915" s="223">
        <v>0</v>
      </c>
      <c r="E915" s="223">
        <v>0</v>
      </c>
    </row>
    <row r="916" spans="1:5" s="73" customFormat="1" ht="18" customHeight="1" x14ac:dyDescent="0.25">
      <c r="A916" s="217">
        <v>4</v>
      </c>
      <c r="B916" s="295" t="s">
        <v>3</v>
      </c>
      <c r="C916" s="218">
        <v>11380</v>
      </c>
      <c r="D916" s="218">
        <v>0</v>
      </c>
      <c r="E916" s="218">
        <v>0</v>
      </c>
    </row>
    <row r="917" spans="1:5" s="73" customFormat="1" ht="18" customHeight="1" x14ac:dyDescent="0.25">
      <c r="A917" s="217">
        <v>42</v>
      </c>
      <c r="B917" s="295" t="s">
        <v>36</v>
      </c>
      <c r="C917" s="218">
        <v>11380</v>
      </c>
      <c r="D917" s="218">
        <v>0</v>
      </c>
      <c r="E917" s="218">
        <v>0</v>
      </c>
    </row>
    <row r="918" spans="1:5" s="73" customFormat="1" ht="18" customHeight="1" x14ac:dyDescent="0.25">
      <c r="A918" s="225">
        <v>421</v>
      </c>
      <c r="B918" s="296" t="s">
        <v>32</v>
      </c>
      <c r="C918" s="226">
        <v>9000</v>
      </c>
      <c r="D918" s="223">
        <v>0</v>
      </c>
      <c r="E918" s="223">
        <v>0</v>
      </c>
    </row>
    <row r="919" spans="1:5" s="73" customFormat="1" ht="18" customHeight="1" x14ac:dyDescent="0.25">
      <c r="A919" s="225">
        <v>42147</v>
      </c>
      <c r="B919" s="296" t="s">
        <v>546</v>
      </c>
      <c r="C919" s="226">
        <v>9000</v>
      </c>
      <c r="D919" s="223">
        <v>0</v>
      </c>
      <c r="E919" s="223">
        <v>0</v>
      </c>
    </row>
    <row r="920" spans="1:5" s="73" customFormat="1" ht="18" customHeight="1" x14ac:dyDescent="0.25">
      <c r="A920" s="225">
        <v>422</v>
      </c>
      <c r="B920" s="296" t="s">
        <v>152</v>
      </c>
      <c r="C920" s="223">
        <v>2380</v>
      </c>
      <c r="D920" s="223">
        <v>0</v>
      </c>
      <c r="E920" s="223">
        <v>0</v>
      </c>
    </row>
    <row r="921" spans="1:5" s="73" customFormat="1" ht="18" customHeight="1" x14ac:dyDescent="0.25">
      <c r="A921" s="219"/>
      <c r="B921" s="297" t="s">
        <v>520</v>
      </c>
      <c r="C921" s="220">
        <v>620</v>
      </c>
      <c r="D921" s="220">
        <v>0</v>
      </c>
      <c r="E921" s="220">
        <v>0</v>
      </c>
    </row>
    <row r="922" spans="1:5" s="73" customFormat="1" ht="18" customHeight="1" x14ac:dyDescent="0.25">
      <c r="A922" s="217">
        <v>4</v>
      </c>
      <c r="B922" s="295" t="s">
        <v>3</v>
      </c>
      <c r="C922" s="218">
        <v>620</v>
      </c>
      <c r="D922" s="218">
        <v>0</v>
      </c>
      <c r="E922" s="218">
        <v>0</v>
      </c>
    </row>
    <row r="923" spans="1:5" s="73" customFormat="1" ht="18" customHeight="1" x14ac:dyDescent="0.25">
      <c r="A923" s="217">
        <v>42</v>
      </c>
      <c r="B923" s="295" t="s">
        <v>36</v>
      </c>
      <c r="C923" s="218">
        <v>620</v>
      </c>
      <c r="D923" s="218">
        <v>0</v>
      </c>
      <c r="E923" s="218">
        <v>0</v>
      </c>
    </row>
    <row r="924" spans="1:5" s="73" customFormat="1" ht="18" customHeight="1" x14ac:dyDescent="0.25">
      <c r="A924" s="225">
        <v>323</v>
      </c>
      <c r="B924" s="296" t="s">
        <v>24</v>
      </c>
      <c r="C924" s="226">
        <v>0</v>
      </c>
      <c r="D924" s="226">
        <v>0</v>
      </c>
      <c r="E924" s="226">
        <v>0</v>
      </c>
    </row>
    <row r="925" spans="1:5" s="73" customFormat="1" ht="18" customHeight="1" x14ac:dyDescent="0.25">
      <c r="A925" s="225">
        <v>3232</v>
      </c>
      <c r="B925" s="296" t="s">
        <v>581</v>
      </c>
      <c r="C925" s="226">
        <v>0</v>
      </c>
      <c r="D925" s="226">
        <v>0</v>
      </c>
      <c r="E925" s="226">
        <v>0</v>
      </c>
    </row>
    <row r="926" spans="1:5" s="73" customFormat="1" ht="18" customHeight="1" x14ac:dyDescent="0.25">
      <c r="A926" s="225">
        <v>3234</v>
      </c>
      <c r="B926" s="296" t="s">
        <v>443</v>
      </c>
      <c r="C926" s="226">
        <v>0</v>
      </c>
      <c r="D926" s="226">
        <v>0</v>
      </c>
      <c r="E926" s="226">
        <v>0</v>
      </c>
    </row>
    <row r="927" spans="1:5" s="73" customFormat="1" ht="18" customHeight="1" x14ac:dyDescent="0.25">
      <c r="A927" s="225">
        <v>422</v>
      </c>
      <c r="B927" s="296" t="s">
        <v>152</v>
      </c>
      <c r="C927" s="223">
        <v>620</v>
      </c>
      <c r="D927" s="223">
        <v>0</v>
      </c>
      <c r="E927" s="223">
        <v>0</v>
      </c>
    </row>
    <row r="928" spans="1:5" s="73" customFormat="1" ht="18" customHeight="1" x14ac:dyDescent="0.25">
      <c r="A928" s="225"/>
      <c r="B928" s="225"/>
      <c r="C928" s="223"/>
      <c r="D928" s="226"/>
      <c r="E928" s="226"/>
    </row>
    <row r="929" spans="1:7" s="73" customFormat="1" ht="18" customHeight="1" x14ac:dyDescent="0.25">
      <c r="A929" s="257"/>
      <c r="B929" s="257" t="s">
        <v>324</v>
      </c>
      <c r="C929" s="259">
        <v>14500</v>
      </c>
      <c r="D929" s="259">
        <v>6390.86</v>
      </c>
      <c r="E929" s="259">
        <f t="shared" ref="E929:E949" si="83">D929/C929*100</f>
        <v>44.074896551724137</v>
      </c>
    </row>
    <row r="930" spans="1:7" s="73" customFormat="1" ht="18" customHeight="1" x14ac:dyDescent="0.25">
      <c r="A930" s="217"/>
      <c r="B930" s="292" t="s">
        <v>114</v>
      </c>
      <c r="C930" s="222">
        <v>14500</v>
      </c>
      <c r="D930" s="222">
        <v>6390.86</v>
      </c>
      <c r="E930" s="222">
        <f t="shared" si="83"/>
        <v>44.074896551724137</v>
      </c>
    </row>
    <row r="931" spans="1:7" s="73" customFormat="1" ht="18" customHeight="1" x14ac:dyDescent="0.25">
      <c r="A931" s="217"/>
      <c r="B931" s="217" t="s">
        <v>519</v>
      </c>
      <c r="C931" s="218">
        <v>14500</v>
      </c>
      <c r="D931" s="218">
        <v>6390.86</v>
      </c>
      <c r="E931" s="218">
        <f t="shared" si="83"/>
        <v>44.074896551724137</v>
      </c>
    </row>
    <row r="932" spans="1:7" s="73" customFormat="1" ht="18" customHeight="1" x14ac:dyDescent="0.25">
      <c r="A932" s="221">
        <v>3</v>
      </c>
      <c r="B932" s="221" t="s">
        <v>2</v>
      </c>
      <c r="C932" s="222">
        <v>14500</v>
      </c>
      <c r="D932" s="222">
        <v>6390.86</v>
      </c>
      <c r="E932" s="222">
        <f t="shared" si="83"/>
        <v>44.074896551724137</v>
      </c>
    </row>
    <row r="933" spans="1:7" s="73" customFormat="1" ht="18" customHeight="1" x14ac:dyDescent="0.25">
      <c r="A933" s="221">
        <v>32</v>
      </c>
      <c r="B933" s="221" t="s">
        <v>21</v>
      </c>
      <c r="C933" s="222">
        <v>14500</v>
      </c>
      <c r="D933" s="222">
        <v>6390.86</v>
      </c>
      <c r="E933" s="222">
        <f t="shared" si="83"/>
        <v>44.074896551724137</v>
      </c>
    </row>
    <row r="934" spans="1:7" s="73" customFormat="1" ht="18" customHeight="1" x14ac:dyDescent="0.25">
      <c r="A934" s="85">
        <v>323</v>
      </c>
      <c r="B934" s="85" t="s">
        <v>24</v>
      </c>
      <c r="C934" s="223">
        <v>14500</v>
      </c>
      <c r="D934" s="223">
        <v>6390.86</v>
      </c>
      <c r="E934" s="223">
        <f t="shared" si="83"/>
        <v>44.074896551724137</v>
      </c>
    </row>
    <row r="935" spans="1:7" s="73" customFormat="1" ht="18" customHeight="1" x14ac:dyDescent="0.25">
      <c r="A935" s="85">
        <v>3234</v>
      </c>
      <c r="B935" s="85" t="s">
        <v>547</v>
      </c>
      <c r="C935" s="223">
        <v>14500</v>
      </c>
      <c r="D935" s="223">
        <v>6390.86</v>
      </c>
      <c r="E935" s="223">
        <f t="shared" si="83"/>
        <v>44.074896551724137</v>
      </c>
    </row>
    <row r="936" spans="1:7" s="73" customFormat="1" ht="18" customHeight="1" x14ac:dyDescent="0.25">
      <c r="A936" s="225"/>
      <c r="B936" s="291"/>
      <c r="C936" s="223"/>
      <c r="D936" s="226"/>
      <c r="E936" s="226"/>
    </row>
    <row r="937" spans="1:7" s="73" customFormat="1" ht="18" customHeight="1" x14ac:dyDescent="0.25">
      <c r="A937" s="217"/>
      <c r="B937" s="291" t="s">
        <v>618</v>
      </c>
      <c r="C937" s="311">
        <v>0</v>
      </c>
      <c r="D937" s="218">
        <v>506.1</v>
      </c>
      <c r="E937" s="218">
        <v>0</v>
      </c>
    </row>
    <row r="938" spans="1:7" s="73" customFormat="1" ht="18" customHeight="1" x14ac:dyDescent="0.25">
      <c r="A938" s="217"/>
      <c r="B938" s="291" t="s">
        <v>619</v>
      </c>
      <c r="C938" s="311">
        <v>0</v>
      </c>
      <c r="D938" s="218">
        <v>506.1</v>
      </c>
      <c r="E938" s="218">
        <v>0</v>
      </c>
    </row>
    <row r="939" spans="1:7" s="73" customFormat="1" ht="18" customHeight="1" x14ac:dyDescent="0.25">
      <c r="A939" s="217"/>
      <c r="B939" s="217" t="s">
        <v>506</v>
      </c>
      <c r="C939" s="311">
        <v>0</v>
      </c>
      <c r="D939" s="218">
        <v>506.1</v>
      </c>
      <c r="E939" s="218">
        <v>0</v>
      </c>
    </row>
    <row r="940" spans="1:7" s="73" customFormat="1" ht="18" customHeight="1" x14ac:dyDescent="0.25">
      <c r="A940" s="217">
        <v>3</v>
      </c>
      <c r="B940" s="217" t="s">
        <v>2</v>
      </c>
      <c r="C940" s="311">
        <v>0</v>
      </c>
      <c r="D940" s="218">
        <v>506.1</v>
      </c>
      <c r="E940" s="218">
        <v>0</v>
      </c>
    </row>
    <row r="941" spans="1:7" s="3" customFormat="1" ht="18" customHeight="1" x14ac:dyDescent="0.25">
      <c r="A941" s="217">
        <v>32</v>
      </c>
      <c r="B941" s="217" t="s">
        <v>21</v>
      </c>
      <c r="C941" s="311">
        <v>0</v>
      </c>
      <c r="D941" s="218">
        <v>506.1</v>
      </c>
      <c r="E941" s="218">
        <v>0</v>
      </c>
      <c r="F941" s="73"/>
      <c r="G941" s="73"/>
    </row>
    <row r="942" spans="1:7" s="73" customFormat="1" ht="18" customHeight="1" x14ac:dyDescent="0.25">
      <c r="A942" s="225">
        <v>323</v>
      </c>
      <c r="B942" s="225" t="s">
        <v>24</v>
      </c>
      <c r="C942" s="223">
        <v>0</v>
      </c>
      <c r="D942" s="226">
        <v>506.1</v>
      </c>
      <c r="E942" s="226">
        <v>0</v>
      </c>
    </row>
    <row r="943" spans="1:7" s="73" customFormat="1" ht="18" customHeight="1" x14ac:dyDescent="0.25">
      <c r="A943" s="225">
        <v>3236</v>
      </c>
      <c r="B943" s="225" t="s">
        <v>620</v>
      </c>
      <c r="C943" s="223">
        <v>0</v>
      </c>
      <c r="D943" s="226">
        <v>506.1</v>
      </c>
      <c r="E943" s="226">
        <v>0</v>
      </c>
    </row>
    <row r="944" spans="1:7" s="73" customFormat="1" ht="18" customHeight="1" x14ac:dyDescent="0.25">
      <c r="A944" s="257"/>
      <c r="B944" s="257" t="s">
        <v>325</v>
      </c>
      <c r="C944" s="258">
        <v>500</v>
      </c>
      <c r="D944" s="258">
        <v>0</v>
      </c>
      <c r="E944" s="258">
        <f t="shared" si="83"/>
        <v>0</v>
      </c>
      <c r="F944" s="3"/>
      <c r="G944" s="3"/>
    </row>
    <row r="945" spans="1:7" s="3" customFormat="1" ht="18" customHeight="1" x14ac:dyDescent="0.25">
      <c r="A945" s="217"/>
      <c r="B945" s="292" t="s">
        <v>114</v>
      </c>
      <c r="C945" s="218">
        <v>500</v>
      </c>
      <c r="D945" s="218">
        <v>0</v>
      </c>
      <c r="E945" s="218">
        <f t="shared" si="83"/>
        <v>0</v>
      </c>
      <c r="F945" s="73"/>
      <c r="G945" s="73"/>
    </row>
    <row r="946" spans="1:7" s="73" customFormat="1" ht="18" customHeight="1" x14ac:dyDescent="0.25">
      <c r="A946" s="217"/>
      <c r="B946" s="217" t="s">
        <v>519</v>
      </c>
      <c r="C946" s="218">
        <v>500</v>
      </c>
      <c r="D946" s="218">
        <v>0</v>
      </c>
      <c r="E946" s="218">
        <f t="shared" si="83"/>
        <v>0</v>
      </c>
    </row>
    <row r="947" spans="1:7" s="73" customFormat="1" ht="18" customHeight="1" x14ac:dyDescent="0.25">
      <c r="A947" s="217">
        <v>3</v>
      </c>
      <c r="B947" s="217" t="s">
        <v>2</v>
      </c>
      <c r="C947" s="218">
        <v>500</v>
      </c>
      <c r="D947" s="218">
        <v>0</v>
      </c>
      <c r="E947" s="218">
        <f t="shared" si="83"/>
        <v>0</v>
      </c>
    </row>
    <row r="948" spans="1:7" s="73" customFormat="1" ht="18" customHeight="1" x14ac:dyDescent="0.25">
      <c r="A948" s="217">
        <v>32</v>
      </c>
      <c r="B948" s="217" t="s">
        <v>21</v>
      </c>
      <c r="C948" s="218">
        <v>500</v>
      </c>
      <c r="D948" s="218">
        <v>0</v>
      </c>
      <c r="E948" s="218">
        <f t="shared" si="83"/>
        <v>0</v>
      </c>
      <c r="F948" s="3"/>
      <c r="G948" s="3"/>
    </row>
    <row r="949" spans="1:7" s="3" customFormat="1" ht="18" customHeight="1" x14ac:dyDescent="0.25">
      <c r="A949" s="225">
        <v>323</v>
      </c>
      <c r="B949" s="225" t="s">
        <v>24</v>
      </c>
      <c r="C949" s="226">
        <v>500</v>
      </c>
      <c r="D949" s="223">
        <v>0</v>
      </c>
      <c r="E949" s="226">
        <f t="shared" si="83"/>
        <v>0</v>
      </c>
      <c r="F949" s="73"/>
      <c r="G949" s="73"/>
    </row>
    <row r="950" spans="1:7" s="73" customFormat="1" ht="18" customHeight="1" x14ac:dyDescent="0.25">
      <c r="A950" s="225">
        <v>3234</v>
      </c>
      <c r="B950" s="225" t="s">
        <v>443</v>
      </c>
      <c r="C950" s="226">
        <v>0</v>
      </c>
      <c r="D950" s="223">
        <v>0</v>
      </c>
      <c r="E950" s="226">
        <v>0</v>
      </c>
    </row>
    <row r="951" spans="1:7" s="73" customFormat="1" ht="18" customHeight="1" x14ac:dyDescent="0.25">
      <c r="A951" s="248"/>
      <c r="B951" s="248" t="s">
        <v>128</v>
      </c>
      <c r="C951" s="250">
        <f>+C952+C986</f>
        <v>0</v>
      </c>
      <c r="D951" s="250">
        <f>D952</f>
        <v>134100</v>
      </c>
      <c r="E951" s="250">
        <v>0</v>
      </c>
    </row>
    <row r="952" spans="1:7" s="73" customFormat="1" ht="18" customHeight="1" x14ac:dyDescent="0.25">
      <c r="A952" s="248"/>
      <c r="B952" s="248" t="s">
        <v>348</v>
      </c>
      <c r="C952" s="250">
        <v>0</v>
      </c>
      <c r="D952" s="250">
        <v>134100</v>
      </c>
      <c r="E952" s="250">
        <v>0</v>
      </c>
      <c r="F952" s="3"/>
      <c r="G952" s="3"/>
    </row>
    <row r="953" spans="1:7" s="3" customFormat="1" ht="18" customHeight="1" x14ac:dyDescent="0.25">
      <c r="A953" s="248"/>
      <c r="B953" s="248" t="s">
        <v>348</v>
      </c>
      <c r="C953" s="250">
        <v>0</v>
      </c>
      <c r="D953" s="251">
        <v>134100</v>
      </c>
      <c r="E953" s="251">
        <v>0</v>
      </c>
      <c r="F953" s="73"/>
      <c r="G953" s="73"/>
    </row>
    <row r="954" spans="1:7" s="73" customFormat="1" ht="18" customHeight="1" x14ac:dyDescent="0.25">
      <c r="A954" s="217"/>
      <c r="B954" s="217" t="s">
        <v>112</v>
      </c>
      <c r="C954" s="218">
        <v>0</v>
      </c>
      <c r="D954" s="218">
        <v>134100</v>
      </c>
      <c r="E954" s="218">
        <v>0</v>
      </c>
      <c r="F954" s="185"/>
    </row>
    <row r="955" spans="1:7" s="73" customFormat="1" ht="18" customHeight="1" x14ac:dyDescent="0.25">
      <c r="A955" s="219"/>
      <c r="B955" s="219" t="s">
        <v>506</v>
      </c>
      <c r="C955" s="220">
        <v>0</v>
      </c>
      <c r="D955" s="220">
        <v>134100</v>
      </c>
      <c r="E955" s="220">
        <v>0</v>
      </c>
    </row>
    <row r="956" spans="1:7" s="73" customFormat="1" ht="18" customHeight="1" x14ac:dyDescent="0.25">
      <c r="A956" s="217">
        <v>3</v>
      </c>
      <c r="B956" s="217" t="s">
        <v>3</v>
      </c>
      <c r="C956" s="222">
        <v>0</v>
      </c>
      <c r="D956" s="218">
        <v>134100</v>
      </c>
      <c r="E956" s="218">
        <v>0</v>
      </c>
      <c r="F956" s="3"/>
      <c r="G956" s="3"/>
    </row>
    <row r="957" spans="1:7" s="73" customFormat="1" ht="18" customHeight="1" x14ac:dyDescent="0.25">
      <c r="A957" s="217">
        <v>38</v>
      </c>
      <c r="B957" s="217" t="s">
        <v>36</v>
      </c>
      <c r="C957" s="222">
        <v>0</v>
      </c>
      <c r="D957" s="218">
        <v>134100</v>
      </c>
      <c r="E957" s="218">
        <v>0</v>
      </c>
      <c r="F957" s="3"/>
      <c r="G957" s="3"/>
    </row>
    <row r="958" spans="1:7" s="73" customFormat="1" ht="18" customHeight="1" x14ac:dyDescent="0.25">
      <c r="A958" s="225">
        <v>386</v>
      </c>
      <c r="B958" s="225" t="s">
        <v>105</v>
      </c>
      <c r="C958" s="223">
        <v>0</v>
      </c>
      <c r="D958" s="223">
        <v>134100</v>
      </c>
      <c r="E958" s="223">
        <v>0</v>
      </c>
      <c r="F958" s="3"/>
      <c r="G958" s="3"/>
    </row>
    <row r="959" spans="1:7" s="73" customFormat="1" ht="18" customHeight="1" x14ac:dyDescent="0.25">
      <c r="A959" s="225">
        <v>3861</v>
      </c>
      <c r="B959" s="225" t="s">
        <v>44</v>
      </c>
      <c r="C959" s="223">
        <v>0</v>
      </c>
      <c r="D959" s="223">
        <v>134100</v>
      </c>
      <c r="E959" s="223">
        <v>0</v>
      </c>
      <c r="F959" s="25"/>
      <c r="G959" s="25"/>
    </row>
    <row r="960" spans="1:7" s="73" customFormat="1" ht="18" customHeight="1" x14ac:dyDescent="0.25">
      <c r="A960" s="261"/>
      <c r="B960" s="261" t="s">
        <v>127</v>
      </c>
      <c r="C960" s="262">
        <v>50000</v>
      </c>
      <c r="D960" s="262">
        <v>134100</v>
      </c>
      <c r="E960" s="262">
        <f>D960/C960*100</f>
        <v>268.2</v>
      </c>
      <c r="F960" s="25"/>
      <c r="G960" s="25"/>
    </row>
    <row r="961" spans="1:7" s="73" customFormat="1" ht="18" customHeight="1" x14ac:dyDescent="0.25">
      <c r="A961" s="261"/>
      <c r="B961" s="298" t="s">
        <v>349</v>
      </c>
      <c r="C961" s="262">
        <v>0</v>
      </c>
      <c r="D961" s="262">
        <v>134100</v>
      </c>
      <c r="E961" s="263">
        <v>0</v>
      </c>
      <c r="F961" s="25"/>
      <c r="G961" s="25"/>
    </row>
    <row r="962" spans="1:7" s="73" customFormat="1" ht="18" customHeight="1" x14ac:dyDescent="0.25">
      <c r="A962" s="217"/>
      <c r="B962" s="299" t="s">
        <v>114</v>
      </c>
      <c r="C962" s="222">
        <v>0</v>
      </c>
      <c r="D962" s="222">
        <v>134100</v>
      </c>
      <c r="E962" s="222">
        <v>0</v>
      </c>
      <c r="F962"/>
      <c r="G962"/>
    </row>
    <row r="963" spans="1:7" s="73" customFormat="1" ht="18" customHeight="1" x14ac:dyDescent="0.25">
      <c r="A963" s="217"/>
      <c r="B963" s="217" t="s">
        <v>112</v>
      </c>
      <c r="C963" s="220">
        <v>0</v>
      </c>
      <c r="D963" s="220">
        <v>134100</v>
      </c>
      <c r="E963" s="220">
        <v>0</v>
      </c>
      <c r="F963"/>
      <c r="G963"/>
    </row>
    <row r="964" spans="1:7" s="73" customFormat="1" ht="18" customHeight="1" x14ac:dyDescent="0.25">
      <c r="A964" s="219"/>
      <c r="B964" s="219" t="s">
        <v>506</v>
      </c>
      <c r="C964" s="222">
        <v>0</v>
      </c>
      <c r="D964" s="218">
        <v>0</v>
      </c>
      <c r="E964" s="218">
        <v>0</v>
      </c>
      <c r="F964"/>
      <c r="G964"/>
    </row>
    <row r="965" spans="1:7" s="73" customFormat="1" ht="18" customHeight="1" x14ac:dyDescent="0.25">
      <c r="A965" s="217">
        <v>3</v>
      </c>
      <c r="B965" s="217" t="s">
        <v>3</v>
      </c>
      <c r="C965" s="222">
        <v>0</v>
      </c>
      <c r="D965" s="218">
        <v>0</v>
      </c>
      <c r="E965" s="218">
        <v>0</v>
      </c>
      <c r="F965"/>
      <c r="G965"/>
    </row>
    <row r="966" spans="1:7" s="73" customFormat="1" ht="18" customHeight="1" x14ac:dyDescent="0.25">
      <c r="A966" s="217">
        <v>38</v>
      </c>
      <c r="B966" s="217" t="s">
        <v>36</v>
      </c>
      <c r="C966" s="223">
        <v>0</v>
      </c>
      <c r="D966" s="226">
        <v>0</v>
      </c>
      <c r="E966" s="226">
        <v>0</v>
      </c>
      <c r="F966"/>
      <c r="G966"/>
    </row>
    <row r="967" spans="1:7" s="73" customFormat="1" ht="18" customHeight="1" x14ac:dyDescent="0.25">
      <c r="A967" s="225">
        <v>386</v>
      </c>
      <c r="B967" s="225" t="s">
        <v>105</v>
      </c>
      <c r="C967" s="220">
        <v>0</v>
      </c>
      <c r="D967" s="220">
        <v>0</v>
      </c>
      <c r="E967" s="220">
        <v>0</v>
      </c>
      <c r="F967" s="3"/>
      <c r="G967" s="3"/>
    </row>
    <row r="968" spans="1:7" s="73" customFormat="1" ht="18" customHeight="1" x14ac:dyDescent="0.25">
      <c r="A968" s="225">
        <v>3861</v>
      </c>
      <c r="B968" s="225" t="s">
        <v>44</v>
      </c>
      <c r="C968" s="223">
        <v>0</v>
      </c>
      <c r="D968" s="226">
        <v>0</v>
      </c>
      <c r="E968" s="226">
        <v>0</v>
      </c>
      <c r="F968" s="3"/>
      <c r="G968" s="3"/>
    </row>
    <row r="969" spans="1:7" s="73" customFormat="1" ht="18" customHeight="1" x14ac:dyDescent="0.25">
      <c r="A969" s="217"/>
      <c r="B969" s="217" t="s">
        <v>519</v>
      </c>
      <c r="C969" s="218">
        <v>0</v>
      </c>
      <c r="D969" s="218">
        <v>0</v>
      </c>
      <c r="E969" s="218">
        <v>0</v>
      </c>
      <c r="F969" s="25"/>
      <c r="G969" s="25"/>
    </row>
    <row r="970" spans="1:7" s="73" customFormat="1" ht="18" customHeight="1" x14ac:dyDescent="0.25">
      <c r="A970" s="217">
        <v>3</v>
      </c>
      <c r="B970" s="217" t="s">
        <v>3</v>
      </c>
      <c r="C970" s="222">
        <v>0</v>
      </c>
      <c r="D970" s="218">
        <v>0</v>
      </c>
      <c r="E970" s="218">
        <v>0</v>
      </c>
      <c r="F970" s="25"/>
      <c r="G970" s="25"/>
    </row>
    <row r="971" spans="1:7" s="73" customFormat="1" ht="15.75" customHeight="1" x14ac:dyDescent="0.25">
      <c r="A971" s="217">
        <v>38</v>
      </c>
      <c r="B971" s="217" t="s">
        <v>36</v>
      </c>
      <c r="C971" s="223">
        <v>0</v>
      </c>
      <c r="D971" s="226">
        <v>0</v>
      </c>
      <c r="E971" s="226">
        <v>0</v>
      </c>
      <c r="F971" s="25"/>
      <c r="G971" s="25"/>
    </row>
    <row r="972" spans="1:7" s="341" customFormat="1" ht="17.25" customHeight="1" x14ac:dyDescent="0.25">
      <c r="A972" s="225">
        <v>386</v>
      </c>
      <c r="B972" s="225" t="s">
        <v>105</v>
      </c>
      <c r="C972" s="220">
        <v>0</v>
      </c>
      <c r="D972" s="220">
        <v>0</v>
      </c>
      <c r="E972" s="220">
        <v>0</v>
      </c>
      <c r="F972"/>
      <c r="G972"/>
    </row>
    <row r="973" spans="1:7" s="54" customFormat="1" ht="21" customHeight="1" x14ac:dyDescent="0.25">
      <c r="A973" s="225">
        <v>3861</v>
      </c>
      <c r="B973" s="225" t="s">
        <v>44</v>
      </c>
      <c r="C973" s="220">
        <v>0</v>
      </c>
      <c r="D973" s="220">
        <v>0</v>
      </c>
      <c r="E973" s="220">
        <v>0</v>
      </c>
      <c r="F973"/>
      <c r="G973"/>
    </row>
    <row r="974" spans="1:7" s="3" customFormat="1" ht="18" customHeight="1" x14ac:dyDescent="0.25">
      <c r="A974" s="217"/>
      <c r="B974" s="217" t="s">
        <v>548</v>
      </c>
      <c r="C974" s="218">
        <v>0</v>
      </c>
      <c r="D974" s="218">
        <v>134100.51999999999</v>
      </c>
      <c r="E974" s="218">
        <v>0</v>
      </c>
      <c r="F974"/>
      <c r="G974"/>
    </row>
    <row r="975" spans="1:7" s="25" customFormat="1" ht="18" customHeight="1" x14ac:dyDescent="0.25">
      <c r="A975" s="217">
        <v>3</v>
      </c>
      <c r="B975" s="217" t="s">
        <v>3</v>
      </c>
      <c r="C975" s="222">
        <v>0</v>
      </c>
      <c r="D975" s="218">
        <v>134100.51999999999</v>
      </c>
      <c r="E975" s="218">
        <v>0</v>
      </c>
      <c r="F975" s="340"/>
      <c r="G975" s="340"/>
    </row>
    <row r="976" spans="1:7" s="25" customFormat="1" ht="18" customHeight="1" x14ac:dyDescent="0.25">
      <c r="A976" s="217">
        <v>38</v>
      </c>
      <c r="B976" s="217" t="s">
        <v>36</v>
      </c>
      <c r="C976" s="223">
        <v>0</v>
      </c>
      <c r="D976" s="223">
        <v>134100.51999999999</v>
      </c>
      <c r="E976" s="226">
        <v>0</v>
      </c>
      <c r="F976"/>
      <c r="G976"/>
    </row>
    <row r="977" spans="1:7" s="25" customFormat="1" ht="18" customHeight="1" x14ac:dyDescent="0.25">
      <c r="A977" s="225">
        <v>386</v>
      </c>
      <c r="B977" s="225" t="s">
        <v>77</v>
      </c>
      <c r="C977" s="223">
        <v>0</v>
      </c>
      <c r="D977" s="226">
        <v>134100.51999999999</v>
      </c>
      <c r="E977" s="226">
        <v>0</v>
      </c>
      <c r="F977" s="3"/>
      <c r="G977" s="3"/>
    </row>
    <row r="978" spans="1:7" ht="18" customHeight="1" x14ac:dyDescent="0.25">
      <c r="A978" s="225">
        <v>3861</v>
      </c>
      <c r="B978" s="225" t="s">
        <v>44</v>
      </c>
      <c r="C978" s="223">
        <v>0</v>
      </c>
      <c r="D978" s="226">
        <v>134100.51999999999</v>
      </c>
      <c r="E978" s="226">
        <v>0</v>
      </c>
      <c r="F978" s="3"/>
      <c r="G978" s="3"/>
    </row>
    <row r="979" spans="1:7" ht="18" customHeight="1" x14ac:dyDescent="0.25">
      <c r="A979" s="261"/>
      <c r="B979" s="261" t="s">
        <v>127</v>
      </c>
      <c r="C979" s="262">
        <f>C980</f>
        <v>50000</v>
      </c>
      <c r="D979" s="262">
        <f>+D981+D999</f>
        <v>29875</v>
      </c>
      <c r="E979" s="262">
        <f>D979/C979*100</f>
        <v>59.75</v>
      </c>
      <c r="F979" s="25"/>
      <c r="G979" s="25"/>
    </row>
    <row r="980" spans="1:7" ht="18" customHeight="1" x14ac:dyDescent="0.25">
      <c r="A980" s="261"/>
      <c r="B980" s="300" t="s">
        <v>350</v>
      </c>
      <c r="C980" s="262">
        <v>50000</v>
      </c>
      <c r="D980" s="263">
        <v>29875</v>
      </c>
      <c r="E980" s="263">
        <f t="shared" ref="E980:E999" si="84">D980/C980*100</f>
        <v>59.75</v>
      </c>
      <c r="F980" s="25"/>
      <c r="G980" s="25"/>
    </row>
    <row r="981" spans="1:7" ht="18" customHeight="1" x14ac:dyDescent="0.25">
      <c r="A981" s="217"/>
      <c r="B981" s="292" t="s">
        <v>114</v>
      </c>
      <c r="C981" s="222">
        <v>50000</v>
      </c>
      <c r="D981" s="222">
        <v>29875</v>
      </c>
      <c r="E981" s="222">
        <f t="shared" si="84"/>
        <v>59.75</v>
      </c>
      <c r="F981" s="25"/>
      <c r="G981" s="25"/>
    </row>
    <row r="982" spans="1:7" ht="18" customHeight="1" x14ac:dyDescent="0.25">
      <c r="A982" s="217"/>
      <c r="B982" s="292" t="s">
        <v>51</v>
      </c>
      <c r="C982" s="222">
        <v>0</v>
      </c>
      <c r="D982" s="222">
        <v>29875</v>
      </c>
      <c r="E982" s="222">
        <v>0</v>
      </c>
      <c r="F982"/>
      <c r="G982"/>
    </row>
    <row r="983" spans="1:7" s="54" customFormat="1" ht="18" customHeight="1" x14ac:dyDescent="0.25">
      <c r="A983" s="217"/>
      <c r="B983" s="292" t="s">
        <v>506</v>
      </c>
      <c r="C983" s="222">
        <v>0</v>
      </c>
      <c r="D983" s="222">
        <v>29875</v>
      </c>
      <c r="E983" s="222">
        <v>0</v>
      </c>
      <c r="F983"/>
      <c r="G983"/>
    </row>
    <row r="984" spans="1:7" s="3" customFormat="1" ht="18" customHeight="1" x14ac:dyDescent="0.25">
      <c r="A984" s="217">
        <v>4</v>
      </c>
      <c r="B984" s="217" t="s">
        <v>3</v>
      </c>
      <c r="C984" s="222">
        <v>0</v>
      </c>
      <c r="D984" s="222">
        <v>29875</v>
      </c>
      <c r="E984" s="222">
        <v>0</v>
      </c>
      <c r="F984"/>
      <c r="G984"/>
    </row>
    <row r="985" spans="1:7" s="25" customFormat="1" ht="18" customHeight="1" x14ac:dyDescent="0.25">
      <c r="A985" s="217">
        <v>42</v>
      </c>
      <c r="B985" s="217" t="s">
        <v>36</v>
      </c>
      <c r="C985" s="222">
        <v>0</v>
      </c>
      <c r="D985" s="222">
        <v>29875</v>
      </c>
      <c r="E985" s="222">
        <v>0</v>
      </c>
      <c r="F985" s="3"/>
      <c r="G985" s="3"/>
    </row>
    <row r="986" spans="1:7" s="25" customFormat="1" ht="18" customHeight="1" x14ac:dyDescent="0.25">
      <c r="A986" s="225">
        <v>426</v>
      </c>
      <c r="B986" s="289" t="s">
        <v>163</v>
      </c>
      <c r="C986" s="226">
        <v>0</v>
      </c>
      <c r="D986" s="226">
        <v>29875</v>
      </c>
      <c r="E986" s="222">
        <v>0</v>
      </c>
      <c r="F986" s="3"/>
      <c r="G986" s="3"/>
    </row>
    <row r="987" spans="1:7" s="25" customFormat="1" ht="18" customHeight="1" x14ac:dyDescent="0.25">
      <c r="A987" s="225">
        <v>4264</v>
      </c>
      <c r="B987" s="289" t="s">
        <v>579</v>
      </c>
      <c r="C987" s="226">
        <v>0</v>
      </c>
      <c r="D987" s="226">
        <v>29875</v>
      </c>
      <c r="E987" s="222">
        <v>0</v>
      </c>
      <c r="F987" s="3"/>
      <c r="G987" s="3"/>
    </row>
    <row r="988" spans="1:7" s="3" customFormat="1" ht="18" customHeight="1" x14ac:dyDescent="0.25">
      <c r="A988" s="219"/>
      <c r="B988" s="219" t="s">
        <v>507</v>
      </c>
      <c r="C988" s="235">
        <v>33500</v>
      </c>
      <c r="D988" s="235">
        <v>29875</v>
      </c>
      <c r="E988" s="235">
        <f t="shared" si="84"/>
        <v>89.179104477611943</v>
      </c>
      <c r="F988" s="25"/>
      <c r="G988" s="25"/>
    </row>
    <row r="989" spans="1:7" ht="18" customHeight="1" x14ac:dyDescent="0.25">
      <c r="A989" s="217">
        <v>4</v>
      </c>
      <c r="B989" s="217" t="s">
        <v>3</v>
      </c>
      <c r="C989" s="233">
        <v>33500</v>
      </c>
      <c r="D989" s="254">
        <v>29875</v>
      </c>
      <c r="E989" s="254">
        <f t="shared" si="84"/>
        <v>89.179104477611943</v>
      </c>
      <c r="F989" s="25"/>
      <c r="G989" s="25"/>
    </row>
    <row r="990" spans="1:7" ht="18" customHeight="1" x14ac:dyDescent="0.25">
      <c r="A990" s="217">
        <v>42</v>
      </c>
      <c r="B990" s="217" t="s">
        <v>36</v>
      </c>
      <c r="C990" s="233">
        <v>33500</v>
      </c>
      <c r="D990" s="254">
        <v>29875</v>
      </c>
      <c r="E990" s="254">
        <f t="shared" si="84"/>
        <v>89.179104477611943</v>
      </c>
      <c r="F990"/>
      <c r="G990"/>
    </row>
    <row r="991" spans="1:7" ht="18" customHeight="1" x14ac:dyDescent="0.25">
      <c r="A991" s="225">
        <v>426</v>
      </c>
      <c r="B991" s="289" t="s">
        <v>163</v>
      </c>
      <c r="C991" s="177">
        <v>33500</v>
      </c>
      <c r="D991" s="177">
        <v>29875</v>
      </c>
      <c r="E991" s="177">
        <f t="shared" si="84"/>
        <v>89.179104477611943</v>
      </c>
      <c r="F991" s="3"/>
      <c r="G991" s="3"/>
    </row>
    <row r="992" spans="1:7" s="3" customFormat="1" ht="18" customHeight="1" x14ac:dyDescent="0.25">
      <c r="A992" s="217">
        <v>4</v>
      </c>
      <c r="B992" s="217" t="s">
        <v>3</v>
      </c>
      <c r="C992" s="233">
        <v>0</v>
      </c>
      <c r="D992" s="254">
        <v>29875</v>
      </c>
      <c r="E992" s="254">
        <v>0</v>
      </c>
      <c r="F992"/>
      <c r="G992"/>
    </row>
    <row r="993" spans="1:7" s="54" customFormat="1" ht="18" customHeight="1" x14ac:dyDescent="0.25">
      <c r="A993" s="217">
        <v>42</v>
      </c>
      <c r="B993" s="217" t="s">
        <v>36</v>
      </c>
      <c r="C993" s="233">
        <v>0</v>
      </c>
      <c r="D993" s="254">
        <v>29875</v>
      </c>
      <c r="E993" s="254">
        <v>0</v>
      </c>
      <c r="F993"/>
      <c r="G993"/>
    </row>
    <row r="994" spans="1:7" s="3" customFormat="1" ht="18" customHeight="1" x14ac:dyDescent="0.25">
      <c r="A994" s="225">
        <v>426</v>
      </c>
      <c r="B994" s="289" t="s">
        <v>163</v>
      </c>
      <c r="C994" s="177">
        <v>0</v>
      </c>
      <c r="D994" s="177">
        <v>29875</v>
      </c>
      <c r="E994" s="177">
        <v>0</v>
      </c>
    </row>
    <row r="995" spans="1:7" s="25" customFormat="1" ht="18" customHeight="1" x14ac:dyDescent="0.25">
      <c r="A995" s="225">
        <v>4264</v>
      </c>
      <c r="B995" s="289" t="s">
        <v>163</v>
      </c>
      <c r="C995" s="177">
        <v>0</v>
      </c>
      <c r="D995" s="177">
        <v>29875</v>
      </c>
      <c r="E995" s="177">
        <v>0</v>
      </c>
      <c r="F995" s="3"/>
      <c r="G995" s="3"/>
    </row>
    <row r="996" spans="1:7" s="3" customFormat="1" ht="18" customHeight="1" x14ac:dyDescent="0.25">
      <c r="A996" s="219"/>
      <c r="B996" s="288" t="s">
        <v>520</v>
      </c>
      <c r="C996" s="235">
        <v>16500</v>
      </c>
      <c r="D996" s="235">
        <v>0</v>
      </c>
      <c r="E996" s="235">
        <v>0</v>
      </c>
      <c r="F996" s="25"/>
      <c r="G996" s="25"/>
    </row>
    <row r="997" spans="1:7" s="25" customFormat="1" ht="18" customHeight="1" x14ac:dyDescent="0.25">
      <c r="A997" s="217">
        <v>4</v>
      </c>
      <c r="B997" s="217" t="s">
        <v>3</v>
      </c>
      <c r="C997" s="233">
        <v>16500</v>
      </c>
      <c r="D997" s="254">
        <v>0</v>
      </c>
      <c r="E997" s="254">
        <f t="shared" si="84"/>
        <v>0</v>
      </c>
    </row>
    <row r="998" spans="1:7" ht="18" customHeight="1" x14ac:dyDescent="0.25">
      <c r="A998" s="217">
        <v>42</v>
      </c>
      <c r="B998" s="217" t="s">
        <v>36</v>
      </c>
      <c r="C998" s="233">
        <v>16500</v>
      </c>
      <c r="D998" s="254">
        <v>0</v>
      </c>
      <c r="E998" s="254">
        <f t="shared" si="84"/>
        <v>0</v>
      </c>
      <c r="F998" s="25"/>
      <c r="G998" s="25"/>
    </row>
    <row r="999" spans="1:7" ht="18" customHeight="1" x14ac:dyDescent="0.25">
      <c r="A999" s="225">
        <v>426</v>
      </c>
      <c r="B999" s="289" t="s">
        <v>163</v>
      </c>
      <c r="C999" s="177">
        <v>16500</v>
      </c>
      <c r="D999" s="177">
        <v>0</v>
      </c>
      <c r="E999" s="177">
        <f t="shared" si="84"/>
        <v>0</v>
      </c>
      <c r="F999" s="3"/>
      <c r="G999" s="3"/>
    </row>
    <row r="1000" spans="1:7" ht="18" customHeight="1" x14ac:dyDescent="0.25">
      <c r="A1000" s="225">
        <v>4264</v>
      </c>
      <c r="B1000" s="289" t="s">
        <v>163</v>
      </c>
      <c r="C1000" s="177">
        <v>0</v>
      </c>
      <c r="D1000" s="177">
        <v>0</v>
      </c>
      <c r="E1000" s="177">
        <v>0</v>
      </c>
      <c r="F1000"/>
      <c r="G1000"/>
    </row>
    <row r="1001" spans="1:7" s="54" customFormat="1" ht="18" customHeight="1" x14ac:dyDescent="0.25">
      <c r="A1001" s="225"/>
      <c r="B1001" s="225"/>
      <c r="C1001" s="223"/>
      <c r="D1001" s="226"/>
      <c r="E1001" s="226"/>
      <c r="F1001"/>
      <c r="G1001"/>
    </row>
    <row r="1002" spans="1:7" s="3" customFormat="1" ht="18" customHeight="1" x14ac:dyDescent="0.25">
      <c r="A1002" s="228"/>
      <c r="B1002" s="228" t="s">
        <v>191</v>
      </c>
      <c r="C1002" s="229">
        <v>60850</v>
      </c>
      <c r="D1002" s="229">
        <v>30000</v>
      </c>
      <c r="E1002" s="229">
        <f>D1002/C1002*100</f>
        <v>49.301561216105178</v>
      </c>
      <c r="F1002"/>
      <c r="G1002"/>
    </row>
    <row r="1003" spans="1:7" s="25" customFormat="1" ht="18" customHeight="1" x14ac:dyDescent="0.25">
      <c r="A1003" s="228"/>
      <c r="B1003" s="228" t="s">
        <v>361</v>
      </c>
      <c r="C1003" s="229">
        <v>40000</v>
      </c>
      <c r="D1003" s="230">
        <v>20000</v>
      </c>
      <c r="E1003" s="230">
        <f t="shared" ref="E1003:E1039" si="85">D1003/C1003*100</f>
        <v>50</v>
      </c>
      <c r="F1003"/>
      <c r="G1003"/>
    </row>
    <row r="1004" spans="1:7" s="3" customFormat="1" ht="18" customHeight="1" x14ac:dyDescent="0.25">
      <c r="A1004" s="217"/>
      <c r="B1004" s="217" t="s">
        <v>115</v>
      </c>
      <c r="C1004" s="218">
        <v>40000</v>
      </c>
      <c r="D1004" s="218">
        <v>20000</v>
      </c>
      <c r="E1004" s="218">
        <f t="shared" si="85"/>
        <v>50</v>
      </c>
      <c r="F1004"/>
      <c r="G1004"/>
    </row>
    <row r="1005" spans="1:7" s="25" customFormat="1" ht="18" customHeight="1" x14ac:dyDescent="0.25">
      <c r="A1005" s="217"/>
      <c r="B1005" s="217" t="s">
        <v>50</v>
      </c>
      <c r="C1005" s="218">
        <v>40000</v>
      </c>
      <c r="D1005" s="218">
        <v>0</v>
      </c>
      <c r="E1005" s="218">
        <f t="shared" si="85"/>
        <v>0</v>
      </c>
      <c r="F1005"/>
      <c r="G1005"/>
    </row>
    <row r="1006" spans="1:7" ht="18" customHeight="1" x14ac:dyDescent="0.25">
      <c r="A1006" s="312"/>
      <c r="B1006" s="312" t="s">
        <v>507</v>
      </c>
      <c r="C1006" s="313">
        <v>40000</v>
      </c>
      <c r="D1006" s="313">
        <v>0</v>
      </c>
      <c r="E1006" s="313">
        <f t="shared" si="85"/>
        <v>0</v>
      </c>
      <c r="F1006"/>
      <c r="G1006"/>
    </row>
    <row r="1007" spans="1:7" ht="18" customHeight="1" x14ac:dyDescent="0.25">
      <c r="A1007" s="312"/>
      <c r="B1007" s="312" t="s">
        <v>520</v>
      </c>
      <c r="C1007" s="313">
        <v>0</v>
      </c>
      <c r="D1007" s="313">
        <v>10000</v>
      </c>
      <c r="E1007" s="313" t="e">
        <f t="shared" si="85"/>
        <v>#DIV/0!</v>
      </c>
      <c r="F1007" s="3"/>
      <c r="G1007" s="3"/>
    </row>
    <row r="1008" spans="1:7" ht="18" customHeight="1" x14ac:dyDescent="0.25">
      <c r="A1008" s="217">
        <v>3</v>
      </c>
      <c r="B1008" s="217" t="s">
        <v>2</v>
      </c>
      <c r="C1008" s="222">
        <v>40000</v>
      </c>
      <c r="D1008" s="218">
        <v>10000</v>
      </c>
      <c r="E1008" s="218">
        <f t="shared" si="85"/>
        <v>25</v>
      </c>
      <c r="F1008"/>
      <c r="G1008"/>
    </row>
    <row r="1009" spans="1:7" ht="18" customHeight="1" x14ac:dyDescent="0.25">
      <c r="A1009" s="217">
        <v>38</v>
      </c>
      <c r="B1009" s="217" t="s">
        <v>30</v>
      </c>
      <c r="C1009" s="222">
        <v>40000</v>
      </c>
      <c r="D1009" s="218">
        <v>10000</v>
      </c>
      <c r="E1009" s="218">
        <f t="shared" si="85"/>
        <v>25</v>
      </c>
      <c r="F1009" s="3"/>
      <c r="G1009" s="3"/>
    </row>
    <row r="1010" spans="1:7" s="54" customFormat="1" ht="18" customHeight="1" x14ac:dyDescent="0.25">
      <c r="A1010" s="225">
        <v>381</v>
      </c>
      <c r="B1010" s="225" t="s">
        <v>73</v>
      </c>
      <c r="C1010" s="223">
        <v>40000</v>
      </c>
      <c r="D1010" s="223">
        <v>10000</v>
      </c>
      <c r="E1010" s="223">
        <f t="shared" si="85"/>
        <v>25</v>
      </c>
      <c r="F1010" s="3"/>
      <c r="G1010" s="3"/>
    </row>
    <row r="1011" spans="1:7" s="3" customFormat="1" ht="18" customHeight="1" x14ac:dyDescent="0.25">
      <c r="A1011" s="225">
        <v>3811</v>
      </c>
      <c r="B1011" s="225" t="s">
        <v>73</v>
      </c>
      <c r="C1011" s="223">
        <v>40000</v>
      </c>
      <c r="D1011" s="223">
        <v>10000</v>
      </c>
      <c r="E1011" s="223">
        <f t="shared" si="85"/>
        <v>25</v>
      </c>
    </row>
    <row r="1012" spans="1:7" s="25" customFormat="1" ht="18" customHeight="1" x14ac:dyDescent="0.25">
      <c r="A1012" s="312"/>
      <c r="B1012" s="217" t="s">
        <v>578</v>
      </c>
      <c r="C1012" s="313">
        <v>0</v>
      </c>
      <c r="D1012" s="313">
        <v>0</v>
      </c>
      <c r="E1012" s="313" t="e">
        <f t="shared" si="85"/>
        <v>#DIV/0!</v>
      </c>
      <c r="F1012" s="3"/>
      <c r="G1012" s="3"/>
    </row>
    <row r="1013" spans="1:7" s="25" customFormat="1" ht="18" customHeight="1" x14ac:dyDescent="0.25">
      <c r="A1013" s="312"/>
      <c r="B1013" s="312" t="s">
        <v>506</v>
      </c>
      <c r="C1013" s="313">
        <v>0</v>
      </c>
      <c r="D1013" s="313">
        <v>10000</v>
      </c>
      <c r="E1013" s="313" t="e">
        <f t="shared" si="85"/>
        <v>#DIV/0!</v>
      </c>
      <c r="F1013" s="3"/>
      <c r="G1013" s="3"/>
    </row>
    <row r="1014" spans="1:7" s="3" customFormat="1" ht="18" customHeight="1" x14ac:dyDescent="0.25">
      <c r="A1014" s="217">
        <v>3</v>
      </c>
      <c r="B1014" s="217" t="s">
        <v>2</v>
      </c>
      <c r="C1014" s="222">
        <v>40000</v>
      </c>
      <c r="D1014" s="218">
        <v>10000</v>
      </c>
      <c r="E1014" s="218">
        <f t="shared" si="85"/>
        <v>25</v>
      </c>
      <c r="F1014" s="73"/>
      <c r="G1014" s="73"/>
    </row>
    <row r="1015" spans="1:7" ht="18" customHeight="1" x14ac:dyDescent="0.25">
      <c r="A1015" s="217">
        <v>38</v>
      </c>
      <c r="B1015" s="217" t="s">
        <v>30</v>
      </c>
      <c r="C1015" s="222">
        <v>40000</v>
      </c>
      <c r="D1015" s="218">
        <v>10000</v>
      </c>
      <c r="E1015" s="218">
        <f t="shared" si="85"/>
        <v>25</v>
      </c>
      <c r="F1015" s="73"/>
      <c r="G1015" s="73"/>
    </row>
    <row r="1016" spans="1:7" ht="18" customHeight="1" x14ac:dyDescent="0.25">
      <c r="A1016" s="225">
        <v>381</v>
      </c>
      <c r="B1016" s="225" t="s">
        <v>73</v>
      </c>
      <c r="C1016" s="223">
        <v>40000</v>
      </c>
      <c r="D1016" s="223">
        <v>10000</v>
      </c>
      <c r="E1016" s="223">
        <f t="shared" si="85"/>
        <v>25</v>
      </c>
      <c r="F1016" s="3"/>
      <c r="G1016" s="3"/>
    </row>
    <row r="1017" spans="1:7" ht="18" customHeight="1" x14ac:dyDescent="0.25">
      <c r="A1017" s="225">
        <v>3811</v>
      </c>
      <c r="B1017" s="225" t="s">
        <v>73</v>
      </c>
      <c r="C1017" s="223">
        <v>40000</v>
      </c>
      <c r="D1017" s="223">
        <v>10000</v>
      </c>
      <c r="E1017" s="223">
        <f t="shared" si="85"/>
        <v>25</v>
      </c>
      <c r="F1017" s="3"/>
      <c r="G1017" s="3"/>
    </row>
    <row r="1018" spans="1:7" ht="18" customHeight="1" x14ac:dyDescent="0.25">
      <c r="A1018" s="228"/>
      <c r="B1018" s="228" t="s">
        <v>394</v>
      </c>
      <c r="C1018" s="229">
        <v>20000</v>
      </c>
      <c r="D1018" s="230">
        <v>10000</v>
      </c>
      <c r="E1018" s="230">
        <f t="shared" si="85"/>
        <v>50</v>
      </c>
      <c r="F1018" s="25"/>
      <c r="G1018" s="25"/>
    </row>
    <row r="1019" spans="1:7" ht="18" customHeight="1" x14ac:dyDescent="0.25">
      <c r="A1019" s="217"/>
      <c r="B1019" s="217" t="s">
        <v>115</v>
      </c>
      <c r="C1019" s="218">
        <v>20000</v>
      </c>
      <c r="D1019" s="218">
        <v>10000</v>
      </c>
      <c r="E1019" s="218">
        <f t="shared" si="85"/>
        <v>50</v>
      </c>
      <c r="F1019" s="25"/>
      <c r="G1019" s="25"/>
    </row>
    <row r="1020" spans="1:7" ht="18" customHeight="1" x14ac:dyDescent="0.25">
      <c r="A1020" s="217"/>
      <c r="B1020" s="217" t="s">
        <v>50</v>
      </c>
      <c r="C1020" s="218">
        <v>20000</v>
      </c>
      <c r="D1020" s="218">
        <v>10000</v>
      </c>
      <c r="E1020" s="218">
        <f t="shared" si="85"/>
        <v>50</v>
      </c>
      <c r="F1020" s="25"/>
      <c r="G1020" s="25"/>
    </row>
    <row r="1021" spans="1:7" ht="18" customHeight="1" x14ac:dyDescent="0.25">
      <c r="A1021" s="217"/>
      <c r="B1021" s="217" t="s">
        <v>507</v>
      </c>
      <c r="C1021" s="218">
        <v>20000</v>
      </c>
      <c r="D1021" s="218">
        <v>10000</v>
      </c>
      <c r="E1021" s="218">
        <f t="shared" si="85"/>
        <v>50</v>
      </c>
      <c r="F1021"/>
      <c r="G1021"/>
    </row>
    <row r="1022" spans="1:7" ht="18" customHeight="1" x14ac:dyDescent="0.25">
      <c r="A1022" s="217">
        <v>3</v>
      </c>
      <c r="B1022" s="217" t="s">
        <v>2</v>
      </c>
      <c r="C1022" s="222">
        <v>20000</v>
      </c>
      <c r="D1022" s="218">
        <v>10000</v>
      </c>
      <c r="E1022" s="218">
        <f t="shared" si="85"/>
        <v>50</v>
      </c>
      <c r="F1022"/>
      <c r="G1022"/>
    </row>
    <row r="1023" spans="1:7" ht="18" customHeight="1" x14ac:dyDescent="0.25">
      <c r="A1023" s="217">
        <v>38</v>
      </c>
      <c r="B1023" s="217" t="s">
        <v>30</v>
      </c>
      <c r="C1023" s="222">
        <v>20000</v>
      </c>
      <c r="D1023" s="218">
        <v>10000</v>
      </c>
      <c r="E1023" s="218">
        <f t="shared" si="85"/>
        <v>50</v>
      </c>
      <c r="F1023"/>
      <c r="G1023"/>
    </row>
    <row r="1024" spans="1:7" ht="18" customHeight="1" x14ac:dyDescent="0.25">
      <c r="A1024" s="225">
        <v>382</v>
      </c>
      <c r="B1024" s="225" t="s">
        <v>395</v>
      </c>
      <c r="C1024" s="223">
        <v>20000</v>
      </c>
      <c r="D1024" s="223">
        <v>10000</v>
      </c>
      <c r="E1024" s="223">
        <f t="shared" si="85"/>
        <v>50</v>
      </c>
      <c r="F1024" s="3"/>
      <c r="G1024" s="3"/>
    </row>
    <row r="1025" spans="1:7" s="54" customFormat="1" ht="18" customHeight="1" x14ac:dyDescent="0.25">
      <c r="A1025" s="225">
        <v>3821</v>
      </c>
      <c r="B1025" s="225" t="s">
        <v>395</v>
      </c>
      <c r="C1025" s="223">
        <v>20000</v>
      </c>
      <c r="D1025" s="226">
        <v>10000</v>
      </c>
      <c r="E1025" s="226">
        <f t="shared" si="85"/>
        <v>50</v>
      </c>
      <c r="F1025" s="3"/>
      <c r="G1025" s="3"/>
    </row>
    <row r="1026" spans="1:7" s="3" customFormat="1" ht="18" customHeight="1" x14ac:dyDescent="0.25">
      <c r="A1026" s="228"/>
      <c r="B1026" s="228" t="s">
        <v>326</v>
      </c>
      <c r="C1026" s="229">
        <v>100</v>
      </c>
      <c r="D1026" s="229">
        <v>0</v>
      </c>
      <c r="E1026" s="229">
        <f t="shared" si="85"/>
        <v>0</v>
      </c>
    </row>
    <row r="1027" spans="1:7" s="3" customFormat="1" ht="18" customHeight="1" x14ac:dyDescent="0.25">
      <c r="A1027" s="217"/>
      <c r="B1027" s="217" t="s">
        <v>116</v>
      </c>
      <c r="C1027" s="222">
        <v>100</v>
      </c>
      <c r="D1027" s="218">
        <v>0</v>
      </c>
      <c r="E1027" s="218">
        <f t="shared" si="85"/>
        <v>0</v>
      </c>
    </row>
    <row r="1028" spans="1:7" s="3" customFormat="1" ht="18" customHeight="1" x14ac:dyDescent="0.25">
      <c r="A1028" s="219"/>
      <c r="B1028" s="219" t="s">
        <v>507</v>
      </c>
      <c r="C1028" s="220">
        <v>100</v>
      </c>
      <c r="D1028" s="220">
        <v>0</v>
      </c>
      <c r="E1028" s="220">
        <f t="shared" si="85"/>
        <v>0</v>
      </c>
    </row>
    <row r="1029" spans="1:7" s="3" customFormat="1" ht="18" customHeight="1" x14ac:dyDescent="0.25">
      <c r="A1029" s="217">
        <v>3</v>
      </c>
      <c r="B1029" s="217" t="s">
        <v>2</v>
      </c>
      <c r="C1029" s="218">
        <v>100</v>
      </c>
      <c r="D1029" s="218">
        <v>0</v>
      </c>
      <c r="E1029" s="218">
        <f t="shared" si="85"/>
        <v>0</v>
      </c>
      <c r="F1029" s="73"/>
      <c r="G1029" s="73"/>
    </row>
    <row r="1030" spans="1:7" s="73" customFormat="1" ht="18" customHeight="1" x14ac:dyDescent="0.25">
      <c r="A1030" s="217">
        <v>38</v>
      </c>
      <c r="B1030" s="217" t="s">
        <v>30</v>
      </c>
      <c r="C1030" s="222">
        <v>100</v>
      </c>
      <c r="D1030" s="218">
        <v>0</v>
      </c>
      <c r="E1030" s="218">
        <f t="shared" si="85"/>
        <v>0</v>
      </c>
      <c r="F1030"/>
      <c r="G1030"/>
    </row>
    <row r="1031" spans="1:7" s="73" customFormat="1" ht="18" customHeight="1" x14ac:dyDescent="0.25">
      <c r="A1031" s="225">
        <v>381</v>
      </c>
      <c r="B1031" s="225" t="s">
        <v>120</v>
      </c>
      <c r="C1031" s="223">
        <v>100</v>
      </c>
      <c r="D1031" s="223">
        <v>0</v>
      </c>
      <c r="E1031" s="223">
        <f t="shared" si="85"/>
        <v>0</v>
      </c>
      <c r="F1031" s="3"/>
      <c r="G1031" s="3"/>
    </row>
    <row r="1032" spans="1:7" s="54" customFormat="1" ht="18" customHeight="1" x14ac:dyDescent="0.25">
      <c r="A1032" s="225">
        <v>3811</v>
      </c>
      <c r="B1032" s="225" t="s">
        <v>31</v>
      </c>
      <c r="C1032" s="223">
        <v>100</v>
      </c>
      <c r="D1032" s="223">
        <v>0</v>
      </c>
      <c r="E1032" s="223">
        <f t="shared" si="85"/>
        <v>0</v>
      </c>
      <c r="F1032" s="3"/>
      <c r="G1032" s="3"/>
    </row>
    <row r="1033" spans="1:7" s="3" customFormat="1" ht="18" customHeight="1" x14ac:dyDescent="0.25">
      <c r="A1033" s="228"/>
      <c r="B1033" s="228" t="s">
        <v>327</v>
      </c>
      <c r="C1033" s="229">
        <v>750</v>
      </c>
      <c r="D1033" s="230">
        <v>0</v>
      </c>
      <c r="E1033" s="230">
        <f t="shared" si="85"/>
        <v>0</v>
      </c>
    </row>
    <row r="1034" spans="1:7" s="25" customFormat="1" ht="18" customHeight="1" x14ac:dyDescent="0.25">
      <c r="A1034" s="217"/>
      <c r="B1034" s="217" t="s">
        <v>116</v>
      </c>
      <c r="C1034" s="222">
        <v>750</v>
      </c>
      <c r="D1034" s="218">
        <v>0</v>
      </c>
      <c r="E1034" s="218">
        <f t="shared" si="85"/>
        <v>0</v>
      </c>
      <c r="F1034" s="3"/>
      <c r="G1034" s="3"/>
    </row>
    <row r="1035" spans="1:7" s="25" customFormat="1" ht="18" customHeight="1" x14ac:dyDescent="0.25">
      <c r="A1035" s="219"/>
      <c r="B1035" s="219" t="s">
        <v>507</v>
      </c>
      <c r="C1035" s="220">
        <v>750</v>
      </c>
      <c r="D1035" s="220">
        <v>0</v>
      </c>
      <c r="E1035" s="220">
        <f t="shared" si="85"/>
        <v>0</v>
      </c>
      <c r="F1035" s="3"/>
      <c r="G1035" s="3"/>
    </row>
    <row r="1036" spans="1:7" s="25" customFormat="1" ht="18" customHeight="1" x14ac:dyDescent="0.25">
      <c r="A1036" s="217">
        <v>3</v>
      </c>
      <c r="B1036" s="217" t="s">
        <v>2</v>
      </c>
      <c r="C1036" s="222">
        <v>750</v>
      </c>
      <c r="D1036" s="218">
        <v>0</v>
      </c>
      <c r="E1036" s="218">
        <f t="shared" si="85"/>
        <v>0</v>
      </c>
      <c r="F1036" s="73"/>
      <c r="G1036" s="73"/>
    </row>
    <row r="1037" spans="1:7" ht="18" customHeight="1" x14ac:dyDescent="0.25">
      <c r="A1037" s="217">
        <v>38</v>
      </c>
      <c r="B1037" s="217" t="s">
        <v>30</v>
      </c>
      <c r="C1037" s="222">
        <v>750</v>
      </c>
      <c r="D1037" s="218">
        <v>0</v>
      </c>
      <c r="E1037" s="218">
        <f t="shared" si="85"/>
        <v>0</v>
      </c>
      <c r="F1037" s="3"/>
      <c r="G1037" s="3"/>
    </row>
    <row r="1038" spans="1:7" ht="18" customHeight="1" x14ac:dyDescent="0.25">
      <c r="A1038" s="225">
        <v>381</v>
      </c>
      <c r="B1038" s="225" t="s">
        <v>90</v>
      </c>
      <c r="C1038" s="223">
        <v>750</v>
      </c>
      <c r="D1038" s="223">
        <v>0</v>
      </c>
      <c r="E1038" s="223">
        <f t="shared" si="85"/>
        <v>0</v>
      </c>
      <c r="F1038" s="3"/>
      <c r="G1038" s="3"/>
    </row>
    <row r="1039" spans="1:7" ht="18" customHeight="1" x14ac:dyDescent="0.25">
      <c r="A1039" s="225">
        <v>3811</v>
      </c>
      <c r="B1039" s="225" t="s">
        <v>31</v>
      </c>
      <c r="C1039" s="223">
        <v>0</v>
      </c>
      <c r="D1039" s="226">
        <v>0</v>
      </c>
      <c r="E1039" s="226" t="e">
        <f t="shared" si="85"/>
        <v>#DIV/0!</v>
      </c>
      <c r="F1039" s="3"/>
      <c r="G1039" s="3"/>
    </row>
    <row r="1040" spans="1:7" s="54" customFormat="1" ht="18" customHeight="1" x14ac:dyDescent="0.25">
      <c r="A1040" s="334"/>
      <c r="B1040" s="334" t="s">
        <v>609</v>
      </c>
      <c r="C1040" s="335">
        <v>60000</v>
      </c>
      <c r="D1040" s="336">
        <v>25200</v>
      </c>
      <c r="E1040" s="336">
        <f>D1040/C1040*100</f>
        <v>42</v>
      </c>
      <c r="F1040" s="73"/>
      <c r="G1040" s="73"/>
    </row>
    <row r="1041" spans="1:7" s="3" customFormat="1" ht="18" customHeight="1" x14ac:dyDescent="0.25">
      <c r="A1041" s="334"/>
      <c r="B1041" s="334" t="s">
        <v>610</v>
      </c>
      <c r="C1041" s="335">
        <v>45000</v>
      </c>
      <c r="D1041" s="336">
        <f>D1040</f>
        <v>25200</v>
      </c>
      <c r="E1041" s="336">
        <f t="shared" ref="E1041:E1051" si="86">D1041/C1041*100</f>
        <v>56.000000000000007</v>
      </c>
      <c r="F1041"/>
      <c r="G1041"/>
    </row>
    <row r="1042" spans="1:7" s="3" customFormat="1" ht="18" customHeight="1" x14ac:dyDescent="0.25">
      <c r="A1042" s="217"/>
      <c r="B1042" s="217" t="s">
        <v>611</v>
      </c>
      <c r="C1042" s="222">
        <v>45000</v>
      </c>
      <c r="D1042" s="222">
        <v>17500</v>
      </c>
      <c r="E1042" s="222">
        <f t="shared" si="86"/>
        <v>38.888888888888893</v>
      </c>
    </row>
    <row r="1043" spans="1:7" s="3" customFormat="1" ht="18" customHeight="1" x14ac:dyDescent="0.25">
      <c r="A1043" s="219"/>
      <c r="B1043" s="219" t="s">
        <v>506</v>
      </c>
      <c r="C1043" s="220">
        <v>0</v>
      </c>
      <c r="D1043" s="220">
        <v>17500</v>
      </c>
      <c r="E1043" s="220">
        <v>0</v>
      </c>
    </row>
    <row r="1044" spans="1:7" s="3" customFormat="1" ht="18" customHeight="1" x14ac:dyDescent="0.25">
      <c r="A1044" s="217">
        <v>3</v>
      </c>
      <c r="B1044" s="217" t="s">
        <v>2</v>
      </c>
      <c r="C1044" s="222">
        <v>0</v>
      </c>
      <c r="D1044" s="218">
        <v>17500</v>
      </c>
      <c r="E1044" s="218">
        <v>0</v>
      </c>
    </row>
    <row r="1045" spans="1:7" s="3" customFormat="1" ht="18" customHeight="1" x14ac:dyDescent="0.25">
      <c r="A1045" s="217">
        <v>38</v>
      </c>
      <c r="B1045" s="217" t="s">
        <v>30</v>
      </c>
      <c r="C1045" s="222">
        <v>0</v>
      </c>
      <c r="D1045" s="218">
        <v>17500</v>
      </c>
      <c r="E1045" s="218">
        <v>0</v>
      </c>
    </row>
    <row r="1046" spans="1:7" ht="18" customHeight="1" x14ac:dyDescent="0.25">
      <c r="A1046" s="225">
        <v>381</v>
      </c>
      <c r="B1046" s="225" t="s">
        <v>612</v>
      </c>
      <c r="C1046" s="223">
        <v>0</v>
      </c>
      <c r="D1046" s="223">
        <v>17500</v>
      </c>
      <c r="E1046" s="223">
        <v>0</v>
      </c>
      <c r="F1046" s="3"/>
      <c r="G1046" s="3"/>
    </row>
    <row r="1047" spans="1:7" s="54" customFormat="1" ht="18" customHeight="1" x14ac:dyDescent="0.25">
      <c r="A1047" s="225">
        <v>3811</v>
      </c>
      <c r="B1047" s="225" t="s">
        <v>612</v>
      </c>
      <c r="C1047" s="223">
        <v>0</v>
      </c>
      <c r="D1047" s="223">
        <v>17500</v>
      </c>
      <c r="E1047" s="223">
        <v>0</v>
      </c>
      <c r="F1047" s="186"/>
      <c r="G1047" s="73"/>
    </row>
    <row r="1048" spans="1:7" s="3" customFormat="1" ht="18" customHeight="1" x14ac:dyDescent="0.25">
      <c r="A1048" s="217"/>
      <c r="B1048" s="217" t="s">
        <v>507</v>
      </c>
      <c r="C1048" s="218">
        <v>45000</v>
      </c>
      <c r="D1048" s="218">
        <v>7700</v>
      </c>
      <c r="E1048" s="218">
        <f t="shared" si="86"/>
        <v>17.111111111111111</v>
      </c>
    </row>
    <row r="1049" spans="1:7" s="3" customFormat="1" ht="18" customHeight="1" x14ac:dyDescent="0.25">
      <c r="A1049" s="217">
        <v>3</v>
      </c>
      <c r="B1049" s="217" t="s">
        <v>2</v>
      </c>
      <c r="C1049" s="222">
        <v>45000</v>
      </c>
      <c r="D1049" s="218">
        <v>7700</v>
      </c>
      <c r="E1049" s="218">
        <f t="shared" si="86"/>
        <v>17.111111111111111</v>
      </c>
    </row>
    <row r="1050" spans="1:7" s="3" customFormat="1" ht="18" customHeight="1" x14ac:dyDescent="0.25">
      <c r="A1050" s="217">
        <v>38</v>
      </c>
      <c r="B1050" s="217" t="s">
        <v>30</v>
      </c>
      <c r="C1050" s="222">
        <v>45000</v>
      </c>
      <c r="D1050" s="218">
        <v>7700</v>
      </c>
      <c r="E1050" s="218">
        <f t="shared" si="86"/>
        <v>17.111111111111111</v>
      </c>
    </row>
    <row r="1051" spans="1:7" s="3" customFormat="1" ht="18" customHeight="1" x14ac:dyDescent="0.25">
      <c r="A1051" s="225">
        <v>381</v>
      </c>
      <c r="B1051" s="225" t="s">
        <v>612</v>
      </c>
      <c r="C1051" s="223">
        <v>45000</v>
      </c>
      <c r="D1051" s="223">
        <v>7700</v>
      </c>
      <c r="E1051" s="223">
        <f t="shared" si="86"/>
        <v>17.111111111111111</v>
      </c>
      <c r="F1051" s="73"/>
      <c r="G1051" s="73"/>
    </row>
    <row r="1052" spans="1:7" s="73" customFormat="1" ht="18" customHeight="1" x14ac:dyDescent="0.25">
      <c r="A1052" s="225">
        <v>3811</v>
      </c>
      <c r="B1052" s="225" t="s">
        <v>31</v>
      </c>
      <c r="C1052" s="223">
        <v>0</v>
      </c>
      <c r="D1052" s="226">
        <v>7700</v>
      </c>
      <c r="E1052" s="226">
        <v>0</v>
      </c>
      <c r="F1052"/>
      <c r="G1052"/>
    </row>
    <row r="1053" spans="1:7" s="3" customFormat="1" ht="18" customHeight="1" x14ac:dyDescent="0.25">
      <c r="A1053" s="334"/>
      <c r="B1053" s="334" t="s">
        <v>613</v>
      </c>
      <c r="C1053" s="335">
        <v>15000</v>
      </c>
      <c r="D1053" s="336">
        <v>0</v>
      </c>
      <c r="E1053" s="336">
        <v>0</v>
      </c>
    </row>
    <row r="1054" spans="1:7" s="3" customFormat="1" ht="18" customHeight="1" x14ac:dyDescent="0.25">
      <c r="A1054" s="217"/>
      <c r="B1054" s="217" t="s">
        <v>611</v>
      </c>
      <c r="C1054" s="222">
        <v>15000</v>
      </c>
      <c r="D1054" s="218">
        <v>0</v>
      </c>
      <c r="E1054" s="218">
        <v>0</v>
      </c>
    </row>
    <row r="1055" spans="1:7" s="3" customFormat="1" ht="18" customHeight="1" x14ac:dyDescent="0.25">
      <c r="A1055" s="219"/>
      <c r="B1055" s="219" t="s">
        <v>507</v>
      </c>
      <c r="C1055" s="220">
        <v>15000</v>
      </c>
      <c r="D1055" s="220">
        <v>0</v>
      </c>
      <c r="E1055" s="220">
        <v>0</v>
      </c>
    </row>
    <row r="1056" spans="1:7" s="73" customFormat="1" ht="18" customHeight="1" x14ac:dyDescent="0.25">
      <c r="A1056" s="217">
        <v>3</v>
      </c>
      <c r="B1056" s="217" t="s">
        <v>2</v>
      </c>
      <c r="C1056" s="222">
        <v>15000</v>
      </c>
      <c r="D1056" s="218">
        <v>0</v>
      </c>
      <c r="E1056" s="218">
        <v>0</v>
      </c>
      <c r="F1056" s="3"/>
      <c r="G1056" s="3"/>
    </row>
    <row r="1057" spans="1:7" ht="18" customHeight="1" x14ac:dyDescent="0.25">
      <c r="A1057" s="217">
        <v>38</v>
      </c>
      <c r="B1057" s="217" t="s">
        <v>30</v>
      </c>
      <c r="C1057" s="222">
        <v>15000</v>
      </c>
      <c r="D1057" s="218">
        <v>0</v>
      </c>
      <c r="E1057" s="218">
        <v>0</v>
      </c>
      <c r="F1057" s="3"/>
      <c r="G1057" s="3"/>
    </row>
    <row r="1058" spans="1:7" s="54" customFormat="1" ht="18" customHeight="1" x14ac:dyDescent="0.25">
      <c r="A1058" s="225">
        <v>382</v>
      </c>
      <c r="B1058" s="225" t="s">
        <v>614</v>
      </c>
      <c r="C1058" s="223">
        <v>15000</v>
      </c>
      <c r="D1058" s="223">
        <v>0</v>
      </c>
      <c r="E1058" s="226">
        <v>0</v>
      </c>
      <c r="F1058" s="3"/>
      <c r="G1058" s="3"/>
    </row>
    <row r="1059" spans="1:7" s="3" customFormat="1" ht="18" customHeight="1" x14ac:dyDescent="0.25">
      <c r="A1059" s="225"/>
      <c r="B1059" s="225"/>
      <c r="C1059" s="223"/>
      <c r="D1059" s="226"/>
      <c r="E1059" s="226"/>
      <c r="F1059"/>
      <c r="G1059"/>
    </row>
    <row r="1060" spans="1:7" s="3" customFormat="1" ht="18" customHeight="1" x14ac:dyDescent="0.25">
      <c r="A1060" s="331"/>
      <c r="B1060" s="331" t="s">
        <v>604</v>
      </c>
      <c r="C1060" s="332">
        <v>24000</v>
      </c>
      <c r="D1060" s="332">
        <v>10300</v>
      </c>
      <c r="E1060" s="332">
        <f>D1060/C1060*100</f>
        <v>42.916666666666664</v>
      </c>
      <c r="F1060"/>
      <c r="G1060"/>
    </row>
    <row r="1061" spans="1:7" s="3" customFormat="1" ht="18" customHeight="1" x14ac:dyDescent="0.25">
      <c r="A1061" s="331"/>
      <c r="B1061" s="331" t="s">
        <v>605</v>
      </c>
      <c r="C1061" s="332">
        <v>17000</v>
      </c>
      <c r="D1061" s="333">
        <v>5500</v>
      </c>
      <c r="E1061" s="333">
        <f t="shared" ref="E1061:E1073" si="87">D1061/C1061*100</f>
        <v>32.352941176470587</v>
      </c>
    </row>
    <row r="1062" spans="1:7" s="3" customFormat="1" ht="18" customHeight="1" x14ac:dyDescent="0.25">
      <c r="A1062" s="217"/>
      <c r="B1062" s="217" t="s">
        <v>606</v>
      </c>
      <c r="C1062" s="222">
        <v>17000</v>
      </c>
      <c r="D1062" s="218">
        <v>5500</v>
      </c>
      <c r="E1062" s="218">
        <f t="shared" si="87"/>
        <v>32.352941176470587</v>
      </c>
    </row>
    <row r="1063" spans="1:7" s="73" customFormat="1" ht="18" customHeight="1" x14ac:dyDescent="0.25">
      <c r="A1063" s="217"/>
      <c r="B1063" s="217" t="s">
        <v>507</v>
      </c>
      <c r="C1063" s="218">
        <v>17000</v>
      </c>
      <c r="D1063" s="218">
        <v>5500</v>
      </c>
      <c r="E1063" s="218">
        <f t="shared" si="87"/>
        <v>32.352941176470587</v>
      </c>
      <c r="F1063" s="3"/>
      <c r="G1063" s="3"/>
    </row>
    <row r="1064" spans="1:7" s="3" customFormat="1" ht="18" customHeight="1" x14ac:dyDescent="0.25">
      <c r="A1064" s="217">
        <v>3</v>
      </c>
      <c r="B1064" s="217" t="s">
        <v>2</v>
      </c>
      <c r="C1064" s="222">
        <v>17000</v>
      </c>
      <c r="D1064" s="218">
        <v>5500</v>
      </c>
      <c r="E1064" s="218">
        <f t="shared" si="87"/>
        <v>32.352941176470587</v>
      </c>
      <c r="F1064"/>
      <c r="G1064"/>
    </row>
    <row r="1065" spans="1:7" s="3" customFormat="1" ht="18" customHeight="1" x14ac:dyDescent="0.25">
      <c r="A1065" s="217">
        <v>38</v>
      </c>
      <c r="B1065" s="217" t="s">
        <v>30</v>
      </c>
      <c r="C1065" s="222">
        <v>17000</v>
      </c>
      <c r="D1065" s="218">
        <v>5500</v>
      </c>
      <c r="E1065" s="218">
        <f t="shared" si="87"/>
        <v>32.352941176470587</v>
      </c>
      <c r="F1065"/>
      <c r="G1065"/>
    </row>
    <row r="1066" spans="1:7" s="3" customFormat="1" ht="18" customHeight="1" x14ac:dyDescent="0.25">
      <c r="A1066" s="225">
        <v>381</v>
      </c>
      <c r="B1066" s="225" t="s">
        <v>73</v>
      </c>
      <c r="C1066" s="223">
        <v>17000</v>
      </c>
      <c r="D1066" s="223">
        <v>5500</v>
      </c>
      <c r="E1066" s="223">
        <f t="shared" si="87"/>
        <v>32.352941176470587</v>
      </c>
    </row>
    <row r="1067" spans="1:7" s="73" customFormat="1" ht="18" customHeight="1" x14ac:dyDescent="0.25">
      <c r="A1067" s="225">
        <v>3811</v>
      </c>
      <c r="B1067" s="225" t="s">
        <v>31</v>
      </c>
      <c r="C1067" s="223"/>
      <c r="D1067" s="226">
        <v>5500</v>
      </c>
      <c r="E1067" s="226">
        <v>0</v>
      </c>
      <c r="F1067" s="3"/>
      <c r="G1067" s="3"/>
    </row>
    <row r="1068" spans="1:7" s="318" customFormat="1" ht="18" customHeight="1" x14ac:dyDescent="0.25">
      <c r="A1068" s="331"/>
      <c r="B1068" s="331" t="s">
        <v>607</v>
      </c>
      <c r="C1068" s="332">
        <v>7000</v>
      </c>
      <c r="D1068" s="333">
        <v>4800</v>
      </c>
      <c r="E1068" s="333">
        <f t="shared" si="87"/>
        <v>68.571428571428569</v>
      </c>
      <c r="F1068" s="3"/>
      <c r="G1068" s="3"/>
    </row>
    <row r="1069" spans="1:7" s="318" customFormat="1" ht="18" customHeight="1" x14ac:dyDescent="0.25">
      <c r="A1069" s="217"/>
      <c r="B1069" s="217" t="s">
        <v>608</v>
      </c>
      <c r="C1069" s="222">
        <v>7000</v>
      </c>
      <c r="D1069" s="222">
        <v>4800</v>
      </c>
      <c r="E1069" s="222">
        <f t="shared" si="87"/>
        <v>68.571428571428569</v>
      </c>
      <c r="F1069"/>
      <c r="G1069"/>
    </row>
    <row r="1070" spans="1:7" s="318" customFormat="1" ht="18" customHeight="1" x14ac:dyDescent="0.25">
      <c r="A1070" s="217"/>
      <c r="B1070" s="217" t="s">
        <v>507</v>
      </c>
      <c r="C1070" s="218">
        <v>7000</v>
      </c>
      <c r="D1070" s="218">
        <v>0</v>
      </c>
      <c r="E1070" s="218">
        <f t="shared" si="87"/>
        <v>0</v>
      </c>
      <c r="F1070"/>
      <c r="G1070"/>
    </row>
    <row r="1071" spans="1:7" ht="18" customHeight="1" x14ac:dyDescent="0.25">
      <c r="A1071" s="217">
        <v>3</v>
      </c>
      <c r="B1071" s="217" t="s">
        <v>2</v>
      </c>
      <c r="C1071" s="222">
        <v>7000</v>
      </c>
      <c r="D1071" s="218">
        <v>0</v>
      </c>
      <c r="E1071" s="218">
        <f t="shared" si="87"/>
        <v>0</v>
      </c>
      <c r="F1071" s="318"/>
      <c r="G1071" s="318"/>
    </row>
    <row r="1072" spans="1:7" s="53" customFormat="1" ht="18" customHeight="1" x14ac:dyDescent="0.25">
      <c r="A1072" s="217">
        <v>38</v>
      </c>
      <c r="B1072" s="217" t="s">
        <v>30</v>
      </c>
      <c r="C1072" s="222">
        <v>7000</v>
      </c>
      <c r="D1072" s="218">
        <v>0</v>
      </c>
      <c r="E1072" s="218">
        <f t="shared" si="87"/>
        <v>0</v>
      </c>
      <c r="F1072" s="318"/>
      <c r="G1072" s="318"/>
    </row>
    <row r="1073" spans="1:7" s="53" customFormat="1" ht="18" customHeight="1" x14ac:dyDescent="0.25">
      <c r="A1073" s="225">
        <v>381</v>
      </c>
      <c r="B1073" s="225" t="s">
        <v>73</v>
      </c>
      <c r="C1073" s="223">
        <v>7000</v>
      </c>
      <c r="D1073" s="223">
        <v>0</v>
      </c>
      <c r="E1073" s="223">
        <f t="shared" si="87"/>
        <v>0</v>
      </c>
      <c r="F1073" s="318"/>
      <c r="G1073" s="318"/>
    </row>
    <row r="1074" spans="1:7" s="3" customFormat="1" ht="18" customHeight="1" x14ac:dyDescent="0.25">
      <c r="A1074" s="217"/>
      <c r="B1074" s="217" t="s">
        <v>506</v>
      </c>
      <c r="C1074" s="218">
        <v>0</v>
      </c>
      <c r="D1074" s="218">
        <v>4800</v>
      </c>
      <c r="E1074" s="218">
        <v>0</v>
      </c>
    </row>
    <row r="1075" spans="1:7" s="3" customFormat="1" ht="18" customHeight="1" x14ac:dyDescent="0.25">
      <c r="A1075" s="217">
        <v>3</v>
      </c>
      <c r="B1075" s="217" t="s">
        <v>2</v>
      </c>
      <c r="C1075" s="222">
        <v>0</v>
      </c>
      <c r="D1075" s="218">
        <v>4800</v>
      </c>
      <c r="E1075" s="218">
        <v>0</v>
      </c>
    </row>
    <row r="1076" spans="1:7" s="3" customFormat="1" ht="18" customHeight="1" x14ac:dyDescent="0.25">
      <c r="A1076" s="217">
        <v>38</v>
      </c>
      <c r="B1076" s="217" t="s">
        <v>30</v>
      </c>
      <c r="C1076" s="222">
        <v>0</v>
      </c>
      <c r="D1076" s="218">
        <v>4800</v>
      </c>
      <c r="E1076" s="218">
        <v>0</v>
      </c>
    </row>
    <row r="1077" spans="1:7" s="3" customFormat="1" ht="18" customHeight="1" x14ac:dyDescent="0.25">
      <c r="A1077" s="225">
        <v>381</v>
      </c>
      <c r="B1077" s="225" t="s">
        <v>73</v>
      </c>
      <c r="C1077" s="223">
        <v>0</v>
      </c>
      <c r="D1077" s="223">
        <v>4800</v>
      </c>
      <c r="E1077" s="223">
        <v>0</v>
      </c>
    </row>
    <row r="1078" spans="1:7" ht="18" customHeight="1" x14ac:dyDescent="0.25">
      <c r="A1078" s="225">
        <v>3811</v>
      </c>
      <c r="B1078" s="225" t="s">
        <v>31</v>
      </c>
      <c r="C1078" s="223">
        <v>0</v>
      </c>
      <c r="D1078" s="223">
        <v>4800</v>
      </c>
      <c r="E1078" s="223">
        <v>0</v>
      </c>
      <c r="F1078" s="3"/>
      <c r="G1078" s="3"/>
    </row>
    <row r="1079" spans="1:7" ht="18" customHeight="1" x14ac:dyDescent="0.25">
      <c r="A1079" s="264"/>
      <c r="B1079" s="264" t="s">
        <v>597</v>
      </c>
      <c r="C1079" s="265">
        <v>40000</v>
      </c>
      <c r="D1079" s="265">
        <v>30197.5</v>
      </c>
      <c r="E1079" s="265">
        <f>D1079/C1079*100</f>
        <v>75.493750000000006</v>
      </c>
      <c r="F1079"/>
      <c r="G1079"/>
    </row>
    <row r="1080" spans="1:7" s="3" customFormat="1" ht="18" customHeight="1" x14ac:dyDescent="0.25">
      <c r="A1080" s="264"/>
      <c r="B1080" s="264" t="s">
        <v>598</v>
      </c>
      <c r="C1080" s="265">
        <v>40000</v>
      </c>
      <c r="D1080" s="266">
        <v>30197.5</v>
      </c>
      <c r="E1080" s="266">
        <f t="shared" ref="E1080:E1090" si="88">D1080/C1080*100</f>
        <v>75.493750000000006</v>
      </c>
    </row>
    <row r="1081" spans="1:7" s="3" customFormat="1" ht="18" customHeight="1" x14ac:dyDescent="0.25">
      <c r="A1081" s="217"/>
      <c r="B1081" s="217" t="s">
        <v>599</v>
      </c>
      <c r="C1081" s="222">
        <v>40000</v>
      </c>
      <c r="D1081" s="222">
        <v>30197.5</v>
      </c>
      <c r="E1081" s="222">
        <f t="shared" si="88"/>
        <v>75.493750000000006</v>
      </c>
    </row>
    <row r="1082" spans="1:7" s="3" customFormat="1" ht="18" customHeight="1" x14ac:dyDescent="0.25">
      <c r="A1082" s="219"/>
      <c r="B1082" s="219" t="s">
        <v>507</v>
      </c>
      <c r="C1082" s="220">
        <v>39990</v>
      </c>
      <c r="D1082" s="220">
        <v>30197.5</v>
      </c>
      <c r="E1082" s="220">
        <f t="shared" si="88"/>
        <v>75.512628157039259</v>
      </c>
    </row>
    <row r="1083" spans="1:7" s="3" customFormat="1" ht="18" customHeight="1" x14ac:dyDescent="0.25">
      <c r="A1083" s="217">
        <v>3</v>
      </c>
      <c r="B1083" s="217" t="s">
        <v>2</v>
      </c>
      <c r="C1083" s="222">
        <v>39990</v>
      </c>
      <c r="D1083" s="218">
        <v>30197.5</v>
      </c>
      <c r="E1083" s="218">
        <f t="shared" si="88"/>
        <v>75.512628157039259</v>
      </c>
      <c r="F1083"/>
      <c r="G1083"/>
    </row>
    <row r="1084" spans="1:7" ht="18" customHeight="1" x14ac:dyDescent="0.25">
      <c r="A1084" s="217">
        <v>38</v>
      </c>
      <c r="B1084" s="217" t="s">
        <v>30</v>
      </c>
      <c r="C1084" s="222">
        <v>39990</v>
      </c>
      <c r="D1084" s="218">
        <v>30197.5</v>
      </c>
      <c r="E1084" s="218">
        <f t="shared" si="88"/>
        <v>75.512628157039259</v>
      </c>
      <c r="F1084"/>
      <c r="G1084"/>
    </row>
    <row r="1085" spans="1:7" s="3" customFormat="1" ht="18" customHeight="1" x14ac:dyDescent="0.25">
      <c r="A1085" s="225">
        <v>382</v>
      </c>
      <c r="B1085" s="225" t="s">
        <v>600</v>
      </c>
      <c r="C1085" s="223">
        <v>39990</v>
      </c>
      <c r="D1085" s="223">
        <v>30197.5</v>
      </c>
      <c r="E1085" s="223">
        <f t="shared" si="88"/>
        <v>75.512628157039259</v>
      </c>
    </row>
    <row r="1086" spans="1:7" s="3" customFormat="1" ht="18" customHeight="1" x14ac:dyDescent="0.25">
      <c r="A1086" s="225">
        <v>3821</v>
      </c>
      <c r="B1086" s="225" t="s">
        <v>45</v>
      </c>
      <c r="C1086" s="223"/>
      <c r="D1086" s="223">
        <v>30197.5</v>
      </c>
      <c r="E1086" s="223">
        <v>0</v>
      </c>
    </row>
    <row r="1087" spans="1:7" s="3" customFormat="1" ht="18" customHeight="1" x14ac:dyDescent="0.25">
      <c r="A1087" s="219"/>
      <c r="B1087" s="219" t="s">
        <v>601</v>
      </c>
      <c r="C1087" s="220">
        <v>10</v>
      </c>
      <c r="D1087" s="220">
        <v>0</v>
      </c>
      <c r="E1087" s="220">
        <f t="shared" si="88"/>
        <v>0</v>
      </c>
    </row>
    <row r="1088" spans="1:7" s="319" customFormat="1" ht="18" customHeight="1" x14ac:dyDescent="0.25">
      <c r="A1088" s="217">
        <v>3</v>
      </c>
      <c r="B1088" s="217" t="s">
        <v>2</v>
      </c>
      <c r="C1088" s="218">
        <v>10</v>
      </c>
      <c r="D1088" s="218">
        <v>0</v>
      </c>
      <c r="E1088" s="222">
        <f t="shared" si="88"/>
        <v>0</v>
      </c>
      <c r="F1088" s="3"/>
      <c r="G1088" s="3"/>
    </row>
    <row r="1089" spans="1:7" ht="18" customHeight="1" x14ac:dyDescent="0.25">
      <c r="A1089" s="217">
        <v>38</v>
      </c>
      <c r="B1089" s="217" t="s">
        <v>30</v>
      </c>
      <c r="C1089" s="218">
        <v>10</v>
      </c>
      <c r="D1089" s="218">
        <v>0</v>
      </c>
      <c r="E1089" s="222">
        <f t="shared" si="88"/>
        <v>0</v>
      </c>
      <c r="F1089" s="3"/>
      <c r="G1089" s="3"/>
    </row>
    <row r="1090" spans="1:7" s="53" customFormat="1" ht="18" customHeight="1" x14ac:dyDescent="0.25">
      <c r="A1090" s="225">
        <v>382</v>
      </c>
      <c r="B1090" s="225" t="s">
        <v>600</v>
      </c>
      <c r="C1090" s="223">
        <v>10</v>
      </c>
      <c r="D1090" s="223">
        <v>0</v>
      </c>
      <c r="E1090" s="223">
        <f t="shared" si="88"/>
        <v>0</v>
      </c>
      <c r="F1090"/>
      <c r="G1090"/>
    </row>
    <row r="1091" spans="1:7" s="3" customFormat="1" ht="18" customHeight="1" x14ac:dyDescent="0.25">
      <c r="A1091" s="225">
        <v>3821</v>
      </c>
      <c r="B1091" s="225" t="s">
        <v>45</v>
      </c>
      <c r="C1091" s="223">
        <v>0</v>
      </c>
      <c r="D1091" s="223">
        <v>0</v>
      </c>
      <c r="E1091" s="223">
        <v>0</v>
      </c>
      <c r="F1091" s="77"/>
      <c r="G1091" s="77"/>
    </row>
    <row r="1092" spans="1:7" s="3" customFormat="1" ht="18" customHeight="1" x14ac:dyDescent="0.25">
      <c r="A1092" s="267"/>
      <c r="B1092" s="267" t="s">
        <v>129</v>
      </c>
      <c r="C1092" s="268">
        <v>21750</v>
      </c>
      <c r="D1092" s="268">
        <v>-2300</v>
      </c>
      <c r="E1092" s="268">
        <v>19450</v>
      </c>
      <c r="F1092"/>
      <c r="G1092"/>
    </row>
    <row r="1093" spans="1:7" s="3" customFormat="1" ht="18" customHeight="1" x14ac:dyDescent="0.25">
      <c r="A1093" s="267"/>
      <c r="B1093" s="267" t="s">
        <v>328</v>
      </c>
      <c r="C1093" s="269">
        <v>4450</v>
      </c>
      <c r="D1093" s="268">
        <v>0</v>
      </c>
      <c r="E1093" s="268">
        <v>4450</v>
      </c>
      <c r="F1093"/>
      <c r="G1093"/>
    </row>
    <row r="1094" spans="1:7" s="3" customFormat="1" ht="18" customHeight="1" x14ac:dyDescent="0.25">
      <c r="A1094" s="217"/>
      <c r="B1094" s="291" t="s">
        <v>192</v>
      </c>
      <c r="C1094" s="222">
        <v>4450</v>
      </c>
      <c r="D1094" s="218">
        <v>0</v>
      </c>
      <c r="E1094" s="218">
        <v>4450</v>
      </c>
      <c r="F1094"/>
      <c r="G1094"/>
    </row>
    <row r="1095" spans="1:7" ht="18" customHeight="1" x14ac:dyDescent="0.25">
      <c r="A1095" s="219"/>
      <c r="B1095" s="219" t="s">
        <v>507</v>
      </c>
      <c r="C1095" s="220">
        <v>4450</v>
      </c>
      <c r="D1095" s="220">
        <v>0</v>
      </c>
      <c r="E1095" s="220">
        <v>4450</v>
      </c>
      <c r="F1095"/>
      <c r="G1095"/>
    </row>
    <row r="1096" spans="1:7" s="3" customFormat="1" ht="18" customHeight="1" x14ac:dyDescent="0.25">
      <c r="A1096" s="217">
        <v>3</v>
      </c>
      <c r="B1096" s="217" t="s">
        <v>2</v>
      </c>
      <c r="C1096" s="222">
        <v>4450</v>
      </c>
      <c r="D1096" s="218">
        <v>0</v>
      </c>
      <c r="E1096" s="218">
        <v>4450</v>
      </c>
      <c r="F1096"/>
      <c r="G1096"/>
    </row>
    <row r="1097" spans="1:7" s="3" customFormat="1" ht="18" customHeight="1" x14ac:dyDescent="0.25">
      <c r="A1097" s="217">
        <v>38</v>
      </c>
      <c r="B1097" s="217" t="s">
        <v>30</v>
      </c>
      <c r="C1097" s="222">
        <v>4450</v>
      </c>
      <c r="D1097" s="218">
        <v>0</v>
      </c>
      <c r="E1097" s="218">
        <v>4450</v>
      </c>
      <c r="F1097"/>
      <c r="G1097"/>
    </row>
    <row r="1098" spans="1:7" s="3" customFormat="1" ht="18" customHeight="1" x14ac:dyDescent="0.25">
      <c r="A1098" s="225">
        <v>381</v>
      </c>
      <c r="B1098" s="225" t="s">
        <v>100</v>
      </c>
      <c r="C1098" s="223">
        <v>4450</v>
      </c>
      <c r="D1098" s="223">
        <v>0</v>
      </c>
      <c r="E1098" s="223">
        <v>4450</v>
      </c>
    </row>
    <row r="1099" spans="1:7" ht="18" customHeight="1" x14ac:dyDescent="0.25">
      <c r="A1099" s="225"/>
      <c r="B1099" s="225"/>
      <c r="C1099" s="223"/>
      <c r="D1099" s="226"/>
      <c r="E1099" s="226"/>
      <c r="F1099" s="3"/>
      <c r="G1099" s="3"/>
    </row>
    <row r="1100" spans="1:7" ht="18" customHeight="1" x14ac:dyDescent="0.25">
      <c r="A1100" s="267"/>
      <c r="B1100" s="301" t="s">
        <v>358</v>
      </c>
      <c r="C1100" s="270">
        <v>7500</v>
      </c>
      <c r="D1100" s="268">
        <v>-2300</v>
      </c>
      <c r="E1100" s="268">
        <v>5200</v>
      </c>
      <c r="F1100" s="3"/>
      <c r="G1100" s="3"/>
    </row>
    <row r="1101" spans="1:7" s="53" customFormat="1" ht="18" customHeight="1" x14ac:dyDescent="0.25">
      <c r="A1101" s="217"/>
      <c r="B1101" s="291" t="s">
        <v>117</v>
      </c>
      <c r="C1101" s="249">
        <v>7500</v>
      </c>
      <c r="D1101" s="218">
        <v>-2300</v>
      </c>
      <c r="E1101" s="218">
        <v>5200</v>
      </c>
      <c r="F1101" s="3"/>
      <c r="G1101" s="3"/>
    </row>
    <row r="1102" spans="1:7" s="3" customFormat="1" ht="18" customHeight="1" x14ac:dyDescent="0.25">
      <c r="A1102" s="219"/>
      <c r="B1102" s="219" t="s">
        <v>507</v>
      </c>
      <c r="C1102" s="271">
        <v>7500</v>
      </c>
      <c r="D1102" s="220">
        <v>-2300</v>
      </c>
      <c r="E1102" s="220">
        <v>5200</v>
      </c>
    </row>
    <row r="1103" spans="1:7" s="3" customFormat="1" ht="18" customHeight="1" x14ac:dyDescent="0.25">
      <c r="A1103" s="217">
        <v>3</v>
      </c>
      <c r="B1103" s="217" t="s">
        <v>2</v>
      </c>
      <c r="C1103" s="249">
        <v>7500</v>
      </c>
      <c r="D1103" s="218">
        <v>-2300</v>
      </c>
      <c r="E1103" s="218">
        <v>5200</v>
      </c>
    </row>
    <row r="1104" spans="1:7" s="3" customFormat="1" ht="18" customHeight="1" x14ac:dyDescent="0.25">
      <c r="A1104" s="217">
        <v>37</v>
      </c>
      <c r="B1104" s="217" t="s">
        <v>39</v>
      </c>
      <c r="C1104" s="249">
        <v>7500</v>
      </c>
      <c r="D1104" s="218">
        <v>-2300</v>
      </c>
      <c r="E1104" s="218">
        <v>5200</v>
      </c>
      <c r="F1104" s="73"/>
      <c r="G1104" s="73"/>
    </row>
    <row r="1105" spans="1:83" ht="18" customHeight="1" x14ac:dyDescent="0.25">
      <c r="A1105" s="225">
        <v>372</v>
      </c>
      <c r="B1105" s="225" t="s">
        <v>549</v>
      </c>
      <c r="C1105" s="272">
        <v>7500</v>
      </c>
      <c r="D1105" s="223">
        <v>-2300</v>
      </c>
      <c r="E1105" s="177">
        <v>5200</v>
      </c>
      <c r="F1105" s="3"/>
      <c r="G1105" s="3"/>
    </row>
    <row r="1106" spans="1:83" s="3" customFormat="1" ht="18" customHeight="1" x14ac:dyDescent="0.25">
      <c r="A1106" s="225"/>
      <c r="B1106" s="225"/>
      <c r="C1106" s="223"/>
      <c r="D1106" s="226"/>
      <c r="E1106" s="226"/>
    </row>
    <row r="1107" spans="1:83" ht="18" customHeight="1" x14ac:dyDescent="0.25">
      <c r="A1107" s="267"/>
      <c r="B1107" s="267" t="s">
        <v>602</v>
      </c>
      <c r="C1107" s="270">
        <v>0</v>
      </c>
      <c r="D1107" s="268">
        <v>0</v>
      </c>
      <c r="E1107" s="268">
        <v>0</v>
      </c>
      <c r="F1107" s="3"/>
      <c r="G1107" s="3"/>
    </row>
    <row r="1108" spans="1:83" ht="18" customHeight="1" x14ac:dyDescent="0.25">
      <c r="A1108" s="217"/>
      <c r="B1108" s="291" t="s">
        <v>117</v>
      </c>
      <c r="C1108" s="249">
        <v>0</v>
      </c>
      <c r="D1108" s="218">
        <v>0</v>
      </c>
      <c r="E1108" s="218">
        <v>0</v>
      </c>
      <c r="F1108" s="3"/>
      <c r="G1108" s="3"/>
    </row>
    <row r="1109" spans="1:83" ht="18" customHeight="1" x14ac:dyDescent="0.25">
      <c r="A1109" s="217"/>
      <c r="B1109" s="291" t="s">
        <v>506</v>
      </c>
      <c r="C1109" s="249">
        <v>0</v>
      </c>
      <c r="D1109" s="218">
        <v>0</v>
      </c>
      <c r="E1109" s="218">
        <v>0</v>
      </c>
      <c r="F1109" s="3"/>
      <c r="G1109" s="3"/>
    </row>
    <row r="1110" spans="1:83" ht="18" customHeight="1" x14ac:dyDescent="0.25">
      <c r="A1110" s="217">
        <v>3</v>
      </c>
      <c r="B1110" s="291" t="s">
        <v>2</v>
      </c>
      <c r="C1110" s="249">
        <v>0</v>
      </c>
      <c r="D1110" s="218">
        <v>0</v>
      </c>
      <c r="E1110" s="218">
        <v>0</v>
      </c>
      <c r="F1110" s="3"/>
      <c r="G1110" s="3"/>
    </row>
    <row r="1111" spans="1:83" s="3" customFormat="1" ht="18" customHeight="1" x14ac:dyDescent="0.25">
      <c r="A1111" s="217">
        <v>32</v>
      </c>
      <c r="B1111" s="291" t="s">
        <v>21</v>
      </c>
      <c r="C1111" s="249">
        <v>0</v>
      </c>
      <c r="D1111" s="218">
        <v>0</v>
      </c>
      <c r="E1111" s="218">
        <v>0</v>
      </c>
    </row>
    <row r="1112" spans="1:83" ht="18" customHeight="1" x14ac:dyDescent="0.25">
      <c r="A1112" s="225">
        <v>321</v>
      </c>
      <c r="B1112" s="289" t="s">
        <v>165</v>
      </c>
      <c r="C1112" s="272">
        <v>0</v>
      </c>
      <c r="D1112" s="223">
        <v>0</v>
      </c>
      <c r="E1112" s="226">
        <v>0</v>
      </c>
      <c r="F1112" s="3"/>
      <c r="G1112" s="3"/>
    </row>
    <row r="1113" spans="1:83" ht="18" customHeight="1" x14ac:dyDescent="0.25">
      <c r="A1113" s="217"/>
      <c r="B1113" s="217" t="s">
        <v>50</v>
      </c>
      <c r="C1113" s="249">
        <v>0</v>
      </c>
      <c r="D1113" s="218">
        <v>0</v>
      </c>
      <c r="E1113" s="218">
        <v>0</v>
      </c>
      <c r="F1113" s="3"/>
      <c r="G1113" s="3"/>
    </row>
    <row r="1114" spans="1:83" ht="18" customHeight="1" x14ac:dyDescent="0.25">
      <c r="A1114" s="217">
        <v>3</v>
      </c>
      <c r="B1114" s="217" t="s">
        <v>38</v>
      </c>
      <c r="C1114" s="249">
        <v>0</v>
      </c>
      <c r="D1114" s="218">
        <v>0</v>
      </c>
      <c r="E1114" s="218">
        <v>0</v>
      </c>
      <c r="F1114" s="3"/>
      <c r="G1114" s="3"/>
    </row>
    <row r="1115" spans="1:83" ht="18" customHeight="1" x14ac:dyDescent="0.25">
      <c r="A1115" s="217">
        <v>31</v>
      </c>
      <c r="B1115" s="217" t="s">
        <v>17</v>
      </c>
      <c r="C1115" s="249">
        <v>0</v>
      </c>
      <c r="D1115" s="218">
        <v>0</v>
      </c>
      <c r="E1115" s="218">
        <v>0</v>
      </c>
      <c r="F1115"/>
      <c r="G1115"/>
    </row>
    <row r="1116" spans="1:83" s="321" customFormat="1" ht="18" customHeight="1" x14ac:dyDescent="0.25">
      <c r="A1116" s="225">
        <v>311</v>
      </c>
      <c r="B1116" s="225" t="s">
        <v>603</v>
      </c>
      <c r="C1116" s="272">
        <v>0</v>
      </c>
      <c r="D1116" s="223">
        <v>0</v>
      </c>
      <c r="E1116" s="226">
        <v>0</v>
      </c>
      <c r="F1116"/>
      <c r="G1116"/>
      <c r="H1116" s="320"/>
      <c r="I1116" s="320"/>
      <c r="J1116" s="320"/>
      <c r="K1116" s="320"/>
      <c r="L1116" s="320"/>
      <c r="M1116" s="320"/>
      <c r="N1116" s="320"/>
      <c r="O1116" s="320"/>
      <c r="P1116" s="320"/>
      <c r="Q1116" s="320"/>
      <c r="R1116" s="320"/>
      <c r="S1116" s="320"/>
      <c r="T1116" s="320"/>
      <c r="U1116" s="320"/>
      <c r="V1116" s="320"/>
      <c r="W1116" s="320"/>
      <c r="X1116" s="320"/>
      <c r="Y1116" s="320"/>
      <c r="Z1116" s="320"/>
      <c r="AA1116" s="320"/>
      <c r="AB1116" s="320"/>
      <c r="AC1116" s="320"/>
      <c r="AD1116" s="320"/>
      <c r="AE1116" s="320"/>
      <c r="AF1116" s="320"/>
      <c r="AG1116" s="320"/>
      <c r="AH1116" s="320"/>
      <c r="AI1116" s="320"/>
      <c r="AJ1116" s="320"/>
      <c r="AK1116" s="320"/>
      <c r="AL1116" s="320"/>
      <c r="AM1116" s="320"/>
      <c r="AN1116" s="320"/>
      <c r="AO1116" s="320"/>
      <c r="AP1116" s="320"/>
      <c r="AQ1116" s="320"/>
      <c r="AR1116" s="320"/>
      <c r="AS1116" s="320"/>
      <c r="AT1116" s="320"/>
      <c r="AU1116" s="320"/>
      <c r="AV1116" s="320"/>
      <c r="AW1116" s="320"/>
      <c r="AX1116" s="320"/>
      <c r="AY1116" s="320"/>
      <c r="AZ1116" s="320"/>
      <c r="BA1116" s="320"/>
      <c r="BB1116" s="320"/>
      <c r="BC1116" s="320"/>
      <c r="BD1116" s="320"/>
      <c r="BE1116" s="320"/>
      <c r="BF1116" s="320"/>
      <c r="BG1116" s="320"/>
      <c r="BH1116" s="320"/>
      <c r="BI1116" s="320"/>
      <c r="BJ1116" s="320"/>
      <c r="BK1116" s="320"/>
      <c r="BL1116" s="320"/>
      <c r="BM1116" s="320"/>
      <c r="BN1116" s="320"/>
      <c r="BO1116" s="320"/>
      <c r="BP1116" s="320"/>
      <c r="BQ1116" s="320"/>
      <c r="BR1116" s="320"/>
      <c r="BS1116" s="320"/>
      <c r="BT1116" s="320"/>
      <c r="BU1116" s="320"/>
      <c r="BV1116" s="320"/>
      <c r="BW1116" s="320"/>
      <c r="BX1116" s="320"/>
      <c r="BY1116" s="320"/>
      <c r="BZ1116" s="320"/>
      <c r="CA1116" s="320"/>
      <c r="CB1116" s="320"/>
      <c r="CC1116" s="320"/>
      <c r="CD1116" s="320"/>
      <c r="CE1116" s="320"/>
    </row>
    <row r="1117" spans="1:83" ht="18" customHeight="1" x14ac:dyDescent="0.25">
      <c r="A1117" s="225">
        <v>312</v>
      </c>
      <c r="B1117" s="225" t="s">
        <v>19</v>
      </c>
      <c r="C1117" s="272">
        <v>0</v>
      </c>
      <c r="D1117" s="223">
        <v>0</v>
      </c>
      <c r="E1117" s="226">
        <v>0</v>
      </c>
      <c r="F1117" s="3"/>
      <c r="G1117" s="3"/>
    </row>
    <row r="1118" spans="1:83" s="55" customFormat="1" ht="18" customHeight="1" x14ac:dyDescent="0.25">
      <c r="A1118" s="225">
        <v>313</v>
      </c>
      <c r="B1118" s="225" t="s">
        <v>20</v>
      </c>
      <c r="C1118" s="272">
        <v>0</v>
      </c>
      <c r="D1118" s="223">
        <v>0</v>
      </c>
      <c r="E1118" s="226">
        <v>0</v>
      </c>
      <c r="F1118" s="3"/>
      <c r="G1118" s="3"/>
    </row>
    <row r="1119" spans="1:83" s="55" customFormat="1" ht="18" customHeight="1" x14ac:dyDescent="0.25">
      <c r="A1119" s="217">
        <v>32</v>
      </c>
      <c r="B1119" s="217" t="s">
        <v>21</v>
      </c>
      <c r="C1119" s="249">
        <v>0</v>
      </c>
      <c r="D1119" s="218">
        <v>0</v>
      </c>
      <c r="E1119" s="218">
        <v>0</v>
      </c>
      <c r="F1119" s="320"/>
      <c r="G1119" s="320"/>
    </row>
    <row r="1120" spans="1:83" s="3" customFormat="1" ht="18" customHeight="1" x14ac:dyDescent="0.25">
      <c r="A1120" s="225">
        <v>321</v>
      </c>
      <c r="B1120" s="225" t="s">
        <v>165</v>
      </c>
      <c r="C1120" s="272">
        <v>0</v>
      </c>
      <c r="D1120" s="223">
        <v>0</v>
      </c>
      <c r="E1120" s="226">
        <v>0</v>
      </c>
    </row>
    <row r="1121" spans="1:7" s="3" customFormat="1" ht="18" customHeight="1" x14ac:dyDescent="0.25">
      <c r="A1121" s="225"/>
      <c r="B1121" s="225"/>
      <c r="C1121" s="272"/>
      <c r="D1121" s="226"/>
      <c r="E1121" s="226"/>
    </row>
    <row r="1122" spans="1:7" s="3" customFormat="1" ht="18" customHeight="1" x14ac:dyDescent="0.25">
      <c r="A1122" s="267"/>
      <c r="B1122" s="267" t="s">
        <v>129</v>
      </c>
      <c r="C1122" s="268">
        <v>19450</v>
      </c>
      <c r="D1122" s="268">
        <v>3771.99</v>
      </c>
      <c r="E1122" s="268">
        <f>D1122/C1122*100</f>
        <v>19.393264781491002</v>
      </c>
    </row>
    <row r="1123" spans="1:7" s="3" customFormat="1" ht="18" customHeight="1" x14ac:dyDescent="0.25">
      <c r="A1123" s="267"/>
      <c r="B1123" s="267" t="s">
        <v>328</v>
      </c>
      <c r="C1123" s="269">
        <v>4450</v>
      </c>
      <c r="D1123" s="268">
        <v>0</v>
      </c>
      <c r="E1123" s="268">
        <f t="shared" ref="E1123:E1176" si="89">D1123/C1123*100</f>
        <v>0</v>
      </c>
    </row>
    <row r="1124" spans="1:7" s="73" customFormat="1" ht="18" customHeight="1" x14ac:dyDescent="0.25">
      <c r="A1124" s="217"/>
      <c r="B1124" s="291" t="s">
        <v>192</v>
      </c>
      <c r="C1124" s="222">
        <v>4450</v>
      </c>
      <c r="D1124" s="218">
        <v>0</v>
      </c>
      <c r="E1124" s="218">
        <f t="shared" si="89"/>
        <v>0</v>
      </c>
      <c r="F1124"/>
      <c r="G1124"/>
    </row>
    <row r="1125" spans="1:7" s="3" customFormat="1" ht="18" customHeight="1" x14ac:dyDescent="0.25">
      <c r="A1125" s="217"/>
      <c r="B1125" s="291" t="s">
        <v>51</v>
      </c>
      <c r="C1125" s="218">
        <v>4500</v>
      </c>
      <c r="D1125" s="218">
        <v>0</v>
      </c>
      <c r="E1125" s="218">
        <f t="shared" si="89"/>
        <v>0</v>
      </c>
      <c r="F1125"/>
      <c r="G1125"/>
    </row>
    <row r="1126" spans="1:7" s="3" customFormat="1" ht="18" customHeight="1" x14ac:dyDescent="0.25">
      <c r="A1126" s="217"/>
      <c r="B1126" s="217" t="s">
        <v>506</v>
      </c>
      <c r="C1126" s="218">
        <v>4450</v>
      </c>
      <c r="D1126" s="218">
        <v>0</v>
      </c>
      <c r="E1126" s="218">
        <f t="shared" si="89"/>
        <v>0</v>
      </c>
      <c r="F1126"/>
      <c r="G1126"/>
    </row>
    <row r="1127" spans="1:7" s="3" customFormat="1" ht="18" customHeight="1" x14ac:dyDescent="0.25">
      <c r="A1127" s="217">
        <v>3</v>
      </c>
      <c r="B1127" s="217" t="s">
        <v>2</v>
      </c>
      <c r="C1127" s="222">
        <v>4450</v>
      </c>
      <c r="D1127" s="218">
        <v>0</v>
      </c>
      <c r="E1127" s="218">
        <f t="shared" si="89"/>
        <v>0</v>
      </c>
    </row>
    <row r="1128" spans="1:7" s="3" customFormat="1" ht="18" customHeight="1" x14ac:dyDescent="0.25">
      <c r="A1128" s="217">
        <v>38</v>
      </c>
      <c r="B1128" s="217" t="s">
        <v>30</v>
      </c>
      <c r="C1128" s="222">
        <v>4450</v>
      </c>
      <c r="D1128" s="218">
        <v>0</v>
      </c>
      <c r="E1128" s="218">
        <f t="shared" si="89"/>
        <v>0</v>
      </c>
    </row>
    <row r="1129" spans="1:7" s="3" customFormat="1" ht="18" customHeight="1" x14ac:dyDescent="0.25">
      <c r="A1129" s="225">
        <v>381</v>
      </c>
      <c r="B1129" s="225" t="s">
        <v>100</v>
      </c>
      <c r="C1129" s="223">
        <v>4450</v>
      </c>
      <c r="D1129" s="223">
        <v>0</v>
      </c>
      <c r="E1129" s="223">
        <f t="shared" si="89"/>
        <v>0</v>
      </c>
    </row>
    <row r="1130" spans="1:7" s="3" customFormat="1" ht="18" customHeight="1" x14ac:dyDescent="0.25">
      <c r="A1130" s="225">
        <v>3811</v>
      </c>
      <c r="B1130" s="225" t="s">
        <v>100</v>
      </c>
      <c r="C1130" s="223">
        <v>0</v>
      </c>
      <c r="D1130" s="226">
        <v>0</v>
      </c>
      <c r="E1130" s="226">
        <v>0</v>
      </c>
    </row>
    <row r="1131" spans="1:7" s="3" customFormat="1" ht="18" customHeight="1" x14ac:dyDescent="0.25">
      <c r="A1131" s="267"/>
      <c r="B1131" s="301" t="s">
        <v>358</v>
      </c>
      <c r="C1131" s="270">
        <v>5200</v>
      </c>
      <c r="D1131" s="268">
        <v>2599.9899999999998</v>
      </c>
      <c r="E1131" s="268">
        <f t="shared" si="89"/>
        <v>49.999807692307691</v>
      </c>
    </row>
    <row r="1132" spans="1:7" ht="18" customHeight="1" x14ac:dyDescent="0.25">
      <c r="A1132" s="217"/>
      <c r="B1132" s="291" t="s">
        <v>117</v>
      </c>
      <c r="C1132" s="249">
        <v>5200</v>
      </c>
      <c r="D1132" s="218">
        <v>2599.9899999999998</v>
      </c>
      <c r="E1132" s="218">
        <f t="shared" si="89"/>
        <v>49.999807692307691</v>
      </c>
      <c r="F1132" s="3"/>
      <c r="G1132" s="3"/>
    </row>
    <row r="1133" spans="1:7" ht="18" customHeight="1" x14ac:dyDescent="0.25">
      <c r="A1133" s="217"/>
      <c r="B1133" s="217" t="s">
        <v>51</v>
      </c>
      <c r="C1133" s="316">
        <v>5200</v>
      </c>
      <c r="D1133" s="218">
        <v>2599.9899999999998</v>
      </c>
      <c r="E1133" s="218">
        <f t="shared" si="89"/>
        <v>49.999807692307691</v>
      </c>
      <c r="F1133"/>
      <c r="G1133"/>
    </row>
    <row r="1134" spans="1:7" ht="18" customHeight="1" x14ac:dyDescent="0.25">
      <c r="A1134" s="217"/>
      <c r="B1134" s="217" t="s">
        <v>506</v>
      </c>
      <c r="C1134" s="316">
        <v>5200</v>
      </c>
      <c r="D1134" s="218">
        <v>2599.9899999999998</v>
      </c>
      <c r="E1134" s="218">
        <f t="shared" si="89"/>
        <v>49.999807692307691</v>
      </c>
      <c r="F1134"/>
      <c r="G1134"/>
    </row>
    <row r="1135" spans="1:7" s="55" customFormat="1" ht="18" customHeight="1" x14ac:dyDescent="0.25">
      <c r="A1135" s="217">
        <v>3</v>
      </c>
      <c r="B1135" s="217" t="s">
        <v>2</v>
      </c>
      <c r="C1135" s="249">
        <v>5200</v>
      </c>
      <c r="D1135" s="218">
        <v>2599.9899999999998</v>
      </c>
      <c r="E1135" s="218">
        <f t="shared" si="89"/>
        <v>49.999807692307691</v>
      </c>
      <c r="F1135"/>
      <c r="G1135"/>
    </row>
    <row r="1136" spans="1:7" s="3" customFormat="1" ht="18" customHeight="1" x14ac:dyDescent="0.25">
      <c r="A1136" s="217">
        <v>37</v>
      </c>
      <c r="B1136" s="217" t="s">
        <v>39</v>
      </c>
      <c r="C1136" s="249">
        <v>5200</v>
      </c>
      <c r="D1136" s="218">
        <v>2599.9899999999998</v>
      </c>
      <c r="E1136" s="218">
        <f t="shared" si="89"/>
        <v>49.999807692307691</v>
      </c>
      <c r="F1136"/>
      <c r="G1136"/>
    </row>
    <row r="1137" spans="1:7" s="3" customFormat="1" ht="18" customHeight="1" x14ac:dyDescent="0.25">
      <c r="A1137" s="225">
        <v>372</v>
      </c>
      <c r="B1137" s="225" t="s">
        <v>549</v>
      </c>
      <c r="C1137" s="272">
        <v>5200</v>
      </c>
      <c r="D1137" s="223">
        <v>2599.9899999999998</v>
      </c>
      <c r="E1137" s="177">
        <f t="shared" si="89"/>
        <v>49.999807692307691</v>
      </c>
      <c r="F1137"/>
      <c r="G1137"/>
    </row>
    <row r="1138" spans="1:7" s="3" customFormat="1" ht="18" customHeight="1" x14ac:dyDescent="0.25">
      <c r="A1138" s="225">
        <v>3721</v>
      </c>
      <c r="B1138" s="225" t="s">
        <v>575</v>
      </c>
      <c r="C1138" s="223">
        <v>0</v>
      </c>
      <c r="D1138" s="226">
        <v>2599.9899999999998</v>
      </c>
      <c r="E1138" s="226">
        <v>0</v>
      </c>
      <c r="F1138"/>
      <c r="G1138"/>
    </row>
    <row r="1139" spans="1:7" s="3" customFormat="1" ht="18" customHeight="1" x14ac:dyDescent="0.25">
      <c r="A1139" s="267"/>
      <c r="B1139" s="267" t="s">
        <v>357</v>
      </c>
      <c r="C1139" s="270">
        <v>2250</v>
      </c>
      <c r="D1139" s="270">
        <v>500</v>
      </c>
      <c r="E1139" s="270">
        <f t="shared" si="89"/>
        <v>22.222222222222221</v>
      </c>
      <c r="F1139"/>
      <c r="G1139"/>
    </row>
    <row r="1140" spans="1:7" ht="18" customHeight="1" x14ac:dyDescent="0.25">
      <c r="A1140" s="217"/>
      <c r="B1140" s="291" t="s">
        <v>117</v>
      </c>
      <c r="C1140" s="249">
        <v>2250</v>
      </c>
      <c r="D1140" s="249">
        <v>500</v>
      </c>
      <c r="E1140" s="249">
        <f t="shared" si="89"/>
        <v>22.222222222222221</v>
      </c>
      <c r="F1140"/>
      <c r="G1140"/>
    </row>
    <row r="1141" spans="1:7" ht="18" customHeight="1" x14ac:dyDescent="0.25">
      <c r="A1141" s="217"/>
      <c r="B1141" s="291" t="s">
        <v>50</v>
      </c>
      <c r="C1141" s="316">
        <v>2250</v>
      </c>
      <c r="D1141" s="316">
        <v>500</v>
      </c>
      <c r="E1141" s="316">
        <f t="shared" si="89"/>
        <v>22.222222222222221</v>
      </c>
      <c r="F1141"/>
      <c r="G1141"/>
    </row>
    <row r="1142" spans="1:7" ht="18" customHeight="1" x14ac:dyDescent="0.25">
      <c r="A1142" s="217"/>
      <c r="B1142" s="291" t="s">
        <v>507</v>
      </c>
      <c r="C1142" s="316">
        <v>2250</v>
      </c>
      <c r="D1142" s="316">
        <v>500</v>
      </c>
      <c r="E1142" s="316">
        <f t="shared" si="89"/>
        <v>22.222222222222221</v>
      </c>
      <c r="F1142"/>
      <c r="G1142"/>
    </row>
    <row r="1143" spans="1:7" s="51" customFormat="1" ht="18" customHeight="1" x14ac:dyDescent="0.25">
      <c r="A1143" s="217">
        <v>3</v>
      </c>
      <c r="B1143" s="291" t="s">
        <v>2</v>
      </c>
      <c r="C1143" s="249">
        <v>2250</v>
      </c>
      <c r="D1143" s="249">
        <v>500</v>
      </c>
      <c r="E1143" s="249">
        <f t="shared" si="89"/>
        <v>22.222222222222221</v>
      </c>
      <c r="F1143"/>
      <c r="G1143"/>
    </row>
    <row r="1144" spans="1:7" s="51" customFormat="1" ht="18" customHeight="1" x14ac:dyDescent="0.25">
      <c r="A1144" s="217">
        <v>32</v>
      </c>
      <c r="B1144" s="291" t="s">
        <v>21</v>
      </c>
      <c r="C1144" s="249">
        <v>2250</v>
      </c>
      <c r="D1144" s="249">
        <v>500</v>
      </c>
      <c r="E1144" s="249">
        <f t="shared" si="89"/>
        <v>22.222222222222221</v>
      </c>
      <c r="F1144"/>
      <c r="G1144"/>
    </row>
    <row r="1145" spans="1:7" s="3" customFormat="1" ht="18" customHeight="1" x14ac:dyDescent="0.25">
      <c r="A1145" s="225">
        <v>321</v>
      </c>
      <c r="B1145" s="289" t="s">
        <v>165</v>
      </c>
      <c r="C1145" s="272">
        <v>2250</v>
      </c>
      <c r="D1145" s="223">
        <v>500</v>
      </c>
      <c r="E1145" s="272">
        <f t="shared" si="89"/>
        <v>22.222222222222221</v>
      </c>
    </row>
    <row r="1146" spans="1:7" s="3" customFormat="1" ht="18" customHeight="1" x14ac:dyDescent="0.25">
      <c r="A1146" s="225">
        <v>3214</v>
      </c>
      <c r="B1146" s="225" t="s">
        <v>577</v>
      </c>
      <c r="C1146" s="223">
        <v>0</v>
      </c>
      <c r="D1146" s="223">
        <v>500</v>
      </c>
      <c r="E1146" s="223">
        <v>0</v>
      </c>
    </row>
    <row r="1147" spans="1:7" s="3" customFormat="1" ht="18" customHeight="1" x14ac:dyDescent="0.25">
      <c r="A1147" s="267"/>
      <c r="B1147" s="267" t="s">
        <v>359</v>
      </c>
      <c r="C1147" s="269">
        <v>5000</v>
      </c>
      <c r="D1147" s="268">
        <v>0</v>
      </c>
      <c r="E1147" s="268">
        <f t="shared" si="89"/>
        <v>0</v>
      </c>
    </row>
    <row r="1148" spans="1:7" s="3" customFormat="1" ht="18" customHeight="1" x14ac:dyDescent="0.25">
      <c r="A1148" s="217"/>
      <c r="B1148" s="217" t="s">
        <v>118</v>
      </c>
      <c r="C1148" s="222">
        <v>5000</v>
      </c>
      <c r="D1148" s="218">
        <v>0</v>
      </c>
      <c r="E1148" s="218">
        <f t="shared" si="89"/>
        <v>0</v>
      </c>
    </row>
    <row r="1149" spans="1:7" ht="18" customHeight="1" x14ac:dyDescent="0.25">
      <c r="A1149" s="217"/>
      <c r="B1149" s="217" t="s">
        <v>50</v>
      </c>
      <c r="C1149" s="218">
        <v>5000</v>
      </c>
      <c r="D1149" s="218">
        <v>0</v>
      </c>
      <c r="E1149" s="218">
        <f t="shared" si="89"/>
        <v>0</v>
      </c>
      <c r="F1149"/>
      <c r="G1149"/>
    </row>
    <row r="1150" spans="1:7" ht="18" customHeight="1" x14ac:dyDescent="0.25">
      <c r="A1150" s="217"/>
      <c r="B1150" s="217" t="s">
        <v>507</v>
      </c>
      <c r="C1150" s="218">
        <v>5000</v>
      </c>
      <c r="D1150" s="218">
        <v>0</v>
      </c>
      <c r="E1150" s="218">
        <f t="shared" si="89"/>
        <v>0</v>
      </c>
      <c r="F1150"/>
      <c r="G1150"/>
    </row>
    <row r="1151" spans="1:7" ht="18" customHeight="1" x14ac:dyDescent="0.25">
      <c r="A1151" s="217">
        <v>3</v>
      </c>
      <c r="B1151" s="217" t="s">
        <v>2</v>
      </c>
      <c r="C1151" s="222">
        <v>5000</v>
      </c>
      <c r="D1151" s="218">
        <v>0</v>
      </c>
      <c r="E1151" s="218">
        <f t="shared" si="89"/>
        <v>0</v>
      </c>
      <c r="F1151"/>
      <c r="G1151"/>
    </row>
    <row r="1152" spans="1:7" ht="18" customHeight="1" x14ac:dyDescent="0.25">
      <c r="A1152" s="217">
        <v>37</v>
      </c>
      <c r="B1152" s="217" t="s">
        <v>196</v>
      </c>
      <c r="C1152" s="222">
        <v>5000</v>
      </c>
      <c r="D1152" s="218">
        <v>0</v>
      </c>
      <c r="E1152" s="218">
        <f t="shared" si="89"/>
        <v>0</v>
      </c>
      <c r="F1152" s="3"/>
      <c r="G1152" s="3"/>
    </row>
    <row r="1153" spans="1:7" ht="18" customHeight="1" x14ac:dyDescent="0.25">
      <c r="A1153" s="225">
        <v>372</v>
      </c>
      <c r="B1153" s="225" t="s">
        <v>550</v>
      </c>
      <c r="C1153" s="223">
        <v>5000</v>
      </c>
      <c r="D1153" s="223">
        <v>0</v>
      </c>
      <c r="E1153" s="223">
        <v>0</v>
      </c>
      <c r="F1153" s="3"/>
      <c r="G1153" s="3"/>
    </row>
    <row r="1154" spans="1:7" ht="18" customHeight="1" x14ac:dyDescent="0.25">
      <c r="A1154" s="225">
        <v>3721</v>
      </c>
      <c r="B1154" s="225" t="s">
        <v>196</v>
      </c>
      <c r="C1154" s="226">
        <v>0</v>
      </c>
      <c r="D1154" s="226">
        <v>0</v>
      </c>
      <c r="E1154" s="226">
        <v>0</v>
      </c>
      <c r="F1154" s="3"/>
      <c r="G1154" s="3"/>
    </row>
    <row r="1155" spans="1:7" ht="18" customHeight="1" x14ac:dyDescent="0.25">
      <c r="A1155" s="273"/>
      <c r="B1155" s="267" t="s">
        <v>551</v>
      </c>
      <c r="C1155" s="269">
        <v>700</v>
      </c>
      <c r="D1155" s="268">
        <v>672</v>
      </c>
      <c r="E1155" s="268">
        <f t="shared" si="89"/>
        <v>96</v>
      </c>
      <c r="F1155" s="3"/>
      <c r="G1155" s="3"/>
    </row>
    <row r="1156" spans="1:7" ht="18" customHeight="1" x14ac:dyDescent="0.25">
      <c r="A1156" s="225"/>
      <c r="B1156" s="217" t="s">
        <v>177</v>
      </c>
      <c r="C1156" s="222">
        <v>700</v>
      </c>
      <c r="D1156" s="218">
        <v>672</v>
      </c>
      <c r="E1156" s="218">
        <f t="shared" si="89"/>
        <v>96</v>
      </c>
      <c r="F1156" s="3"/>
      <c r="G1156" s="3"/>
    </row>
    <row r="1157" spans="1:7" ht="18" customHeight="1" x14ac:dyDescent="0.25">
      <c r="A1157" s="312"/>
      <c r="B1157" s="312" t="s">
        <v>50</v>
      </c>
      <c r="C1157" s="313">
        <v>700</v>
      </c>
      <c r="D1157" s="313">
        <v>672</v>
      </c>
      <c r="E1157" s="313">
        <f t="shared" si="89"/>
        <v>96</v>
      </c>
      <c r="F1157" s="3"/>
      <c r="G1157" s="3"/>
    </row>
    <row r="1158" spans="1:7" ht="18" customHeight="1" x14ac:dyDescent="0.25">
      <c r="A1158" s="312"/>
      <c r="B1158" s="312" t="s">
        <v>507</v>
      </c>
      <c r="C1158" s="313">
        <v>700</v>
      </c>
      <c r="D1158" s="313">
        <v>672</v>
      </c>
      <c r="E1158" s="313">
        <f t="shared" si="89"/>
        <v>96</v>
      </c>
      <c r="F1158"/>
      <c r="G1158"/>
    </row>
    <row r="1159" spans="1:7" ht="18" customHeight="1" x14ac:dyDescent="0.25">
      <c r="A1159" s="217">
        <v>3</v>
      </c>
      <c r="B1159" s="217" t="s">
        <v>2</v>
      </c>
      <c r="C1159" s="222">
        <v>700</v>
      </c>
      <c r="D1159" s="218">
        <v>672</v>
      </c>
      <c r="E1159" s="218">
        <f t="shared" si="89"/>
        <v>96</v>
      </c>
      <c r="F1159"/>
      <c r="G1159"/>
    </row>
    <row r="1160" spans="1:7" ht="18" customHeight="1" x14ac:dyDescent="0.25">
      <c r="A1160" s="217">
        <v>37</v>
      </c>
      <c r="B1160" s="217" t="s">
        <v>196</v>
      </c>
      <c r="C1160" s="222">
        <v>700</v>
      </c>
      <c r="D1160" s="218">
        <v>672</v>
      </c>
      <c r="E1160" s="218">
        <f t="shared" si="89"/>
        <v>96</v>
      </c>
      <c r="F1160"/>
      <c r="G1160"/>
    </row>
    <row r="1161" spans="1:7" s="97" customFormat="1" ht="18" customHeight="1" x14ac:dyDescent="0.25">
      <c r="A1161" s="225">
        <v>372</v>
      </c>
      <c r="B1161" s="225" t="s">
        <v>549</v>
      </c>
      <c r="C1161" s="223">
        <v>700</v>
      </c>
      <c r="D1161" s="223">
        <v>672</v>
      </c>
      <c r="E1161" s="226">
        <f t="shared" si="89"/>
        <v>96</v>
      </c>
      <c r="F1161" s="3"/>
      <c r="G1161" s="3"/>
    </row>
    <row r="1162" spans="1:7" s="3" customFormat="1" ht="18" customHeight="1" x14ac:dyDescent="0.25">
      <c r="A1162" s="225">
        <v>3721</v>
      </c>
      <c r="B1162" s="225" t="s">
        <v>576</v>
      </c>
      <c r="C1162" s="226">
        <v>0</v>
      </c>
      <c r="D1162" s="226">
        <v>672</v>
      </c>
      <c r="E1162" s="226">
        <v>0</v>
      </c>
    </row>
    <row r="1163" spans="1:7" s="3" customFormat="1" ht="18" customHeight="1" x14ac:dyDescent="0.25">
      <c r="A1163" s="267"/>
      <c r="B1163" s="267" t="s">
        <v>329</v>
      </c>
      <c r="C1163" s="269">
        <v>1350</v>
      </c>
      <c r="D1163" s="268">
        <v>0</v>
      </c>
      <c r="E1163" s="268">
        <f t="shared" si="89"/>
        <v>0</v>
      </c>
    </row>
    <row r="1164" spans="1:7" s="3" customFormat="1" ht="18" customHeight="1" x14ac:dyDescent="0.25">
      <c r="A1164" s="217"/>
      <c r="B1164" s="217" t="s">
        <v>197</v>
      </c>
      <c r="C1164" s="222">
        <v>1350</v>
      </c>
      <c r="D1164" s="218">
        <v>0</v>
      </c>
      <c r="E1164" s="218">
        <f t="shared" si="89"/>
        <v>0</v>
      </c>
    </row>
    <row r="1165" spans="1:7" s="3" customFormat="1" ht="18" customHeight="1" x14ac:dyDescent="0.25">
      <c r="A1165" s="217"/>
      <c r="B1165" s="217" t="s">
        <v>50</v>
      </c>
      <c r="C1165" s="218">
        <v>1350</v>
      </c>
      <c r="D1165" s="218">
        <v>0</v>
      </c>
      <c r="E1165" s="218">
        <f t="shared" si="89"/>
        <v>0</v>
      </c>
    </row>
    <row r="1166" spans="1:7" ht="18" customHeight="1" x14ac:dyDescent="0.25">
      <c r="A1166" s="217"/>
      <c r="B1166" s="217" t="s">
        <v>507</v>
      </c>
      <c r="C1166" s="218">
        <v>1350</v>
      </c>
      <c r="D1166" s="218">
        <v>0</v>
      </c>
      <c r="E1166" s="218">
        <f t="shared" si="89"/>
        <v>0</v>
      </c>
      <c r="F1166" s="3"/>
      <c r="G1166" s="3"/>
    </row>
    <row r="1167" spans="1:7" ht="18" customHeight="1" x14ac:dyDescent="0.25">
      <c r="A1167" s="217">
        <v>3</v>
      </c>
      <c r="B1167" s="217" t="s">
        <v>2</v>
      </c>
      <c r="C1167" s="222">
        <v>1350</v>
      </c>
      <c r="D1167" s="218">
        <v>0</v>
      </c>
      <c r="E1167" s="218">
        <f t="shared" si="89"/>
        <v>0</v>
      </c>
      <c r="F1167"/>
      <c r="G1167"/>
    </row>
    <row r="1168" spans="1:7" ht="18" customHeight="1" x14ac:dyDescent="0.25">
      <c r="A1168" s="217">
        <v>37</v>
      </c>
      <c r="B1168" s="217" t="s">
        <v>193</v>
      </c>
      <c r="C1168" s="222">
        <v>1350</v>
      </c>
      <c r="D1168" s="218">
        <v>0</v>
      </c>
      <c r="E1168" s="218">
        <f t="shared" si="89"/>
        <v>0</v>
      </c>
      <c r="F1168"/>
      <c r="G1168"/>
    </row>
    <row r="1169" spans="1:7" s="51" customFormat="1" ht="18" customHeight="1" x14ac:dyDescent="0.25">
      <c r="A1169" s="225">
        <v>372</v>
      </c>
      <c r="B1169" s="225" t="s">
        <v>552</v>
      </c>
      <c r="C1169" s="223">
        <v>1350</v>
      </c>
      <c r="D1169" s="223">
        <v>0</v>
      </c>
      <c r="E1169" s="223">
        <f t="shared" si="89"/>
        <v>0</v>
      </c>
      <c r="F1169"/>
      <c r="G1169"/>
    </row>
    <row r="1170" spans="1:7" s="3" customFormat="1" ht="18" customHeight="1" x14ac:dyDescent="0.25">
      <c r="A1170" s="225">
        <v>3721</v>
      </c>
      <c r="B1170" s="225" t="s">
        <v>576</v>
      </c>
      <c r="C1170" s="223">
        <v>0</v>
      </c>
      <c r="D1170" s="226">
        <v>0</v>
      </c>
      <c r="E1170" s="226">
        <v>0</v>
      </c>
    </row>
    <row r="1171" spans="1:7" s="3" customFormat="1" ht="18" customHeight="1" x14ac:dyDescent="0.25">
      <c r="A1171" s="267"/>
      <c r="B1171" s="267" t="s">
        <v>330</v>
      </c>
      <c r="C1171" s="269">
        <v>500</v>
      </c>
      <c r="D1171" s="268">
        <v>0</v>
      </c>
      <c r="E1171" s="268">
        <f t="shared" si="89"/>
        <v>0</v>
      </c>
    </row>
    <row r="1172" spans="1:7" s="3" customFormat="1" ht="18" customHeight="1" x14ac:dyDescent="0.25">
      <c r="A1172" s="217"/>
      <c r="B1172" s="217" t="s">
        <v>118</v>
      </c>
      <c r="C1172" s="222">
        <v>500</v>
      </c>
      <c r="D1172" s="218">
        <v>0</v>
      </c>
      <c r="E1172" s="218">
        <f t="shared" si="89"/>
        <v>0</v>
      </c>
    </row>
    <row r="1173" spans="1:7" s="3" customFormat="1" ht="18" customHeight="1" x14ac:dyDescent="0.25">
      <c r="A1173" s="219"/>
      <c r="B1173" s="219" t="s">
        <v>507</v>
      </c>
      <c r="C1173" s="220">
        <v>500</v>
      </c>
      <c r="D1173" s="220">
        <v>0</v>
      </c>
      <c r="E1173" s="220">
        <f t="shared" si="89"/>
        <v>0</v>
      </c>
    </row>
    <row r="1174" spans="1:7" ht="18" customHeight="1" x14ac:dyDescent="0.25">
      <c r="A1174" s="217">
        <v>3</v>
      </c>
      <c r="B1174" s="217" t="s">
        <v>2</v>
      </c>
      <c r="C1174" s="222">
        <v>500</v>
      </c>
      <c r="D1174" s="218">
        <v>0</v>
      </c>
      <c r="E1174" s="218">
        <f t="shared" si="89"/>
        <v>0</v>
      </c>
      <c r="F1174" s="3"/>
      <c r="G1174" s="3"/>
    </row>
    <row r="1175" spans="1:7" ht="18" customHeight="1" x14ac:dyDescent="0.25">
      <c r="A1175" s="217">
        <v>37</v>
      </c>
      <c r="B1175" s="217" t="s">
        <v>193</v>
      </c>
      <c r="C1175" s="222">
        <v>500</v>
      </c>
      <c r="D1175" s="218">
        <v>0</v>
      </c>
      <c r="E1175" s="218">
        <f t="shared" si="89"/>
        <v>0</v>
      </c>
      <c r="F1175" s="73"/>
      <c r="G1175" s="73"/>
    </row>
    <row r="1176" spans="1:7" ht="18" customHeight="1" x14ac:dyDescent="0.25">
      <c r="A1176" s="225">
        <v>372</v>
      </c>
      <c r="B1176" s="225" t="s">
        <v>553</v>
      </c>
      <c r="C1176" s="223">
        <v>500</v>
      </c>
      <c r="D1176" s="223">
        <v>0</v>
      </c>
      <c r="E1176" s="223">
        <f t="shared" si="89"/>
        <v>0</v>
      </c>
      <c r="F1176" s="73"/>
      <c r="G1176" s="73"/>
    </row>
    <row r="1177" spans="1:7" s="56" customFormat="1" ht="18" customHeight="1" x14ac:dyDescent="0.25">
      <c r="A1177" s="225">
        <v>3721</v>
      </c>
      <c r="B1177" s="225" t="s">
        <v>576</v>
      </c>
      <c r="C1177" s="223">
        <v>0</v>
      </c>
      <c r="D1177" s="226">
        <v>0</v>
      </c>
      <c r="E1177" s="226">
        <v>0</v>
      </c>
      <c r="F1177"/>
      <c r="G1177"/>
    </row>
    <row r="1178" spans="1:7" s="56" customFormat="1" ht="18" customHeight="1" x14ac:dyDescent="0.25">
      <c r="A1178" s="264"/>
      <c r="B1178" s="264" t="s">
        <v>130</v>
      </c>
      <c r="C1178" s="266">
        <v>118500</v>
      </c>
      <c r="D1178" s="266">
        <v>13333.5</v>
      </c>
      <c r="E1178" s="266">
        <f>D1178/C1178*100</f>
        <v>11.251898734177216</v>
      </c>
      <c r="F1178" s="3"/>
      <c r="G1178" s="3"/>
    </row>
    <row r="1179" spans="1:7" s="3" customFormat="1" ht="18" customHeight="1" x14ac:dyDescent="0.25">
      <c r="A1179" s="264"/>
      <c r="B1179" s="264" t="s">
        <v>331</v>
      </c>
      <c r="C1179" s="265">
        <v>3000</v>
      </c>
      <c r="D1179" s="265">
        <v>1500</v>
      </c>
      <c r="E1179" s="265">
        <f t="shared" ref="E1179:E1242" si="90">D1179/C1179*100</f>
        <v>50</v>
      </c>
    </row>
    <row r="1180" spans="1:7" s="3" customFormat="1" ht="18" customHeight="1" x14ac:dyDescent="0.25">
      <c r="A1180" s="217"/>
      <c r="B1180" s="217" t="s">
        <v>119</v>
      </c>
      <c r="C1180" s="222">
        <v>3000</v>
      </c>
      <c r="D1180" s="222">
        <v>1500</v>
      </c>
      <c r="E1180" s="222">
        <f t="shared" si="90"/>
        <v>50</v>
      </c>
    </row>
    <row r="1181" spans="1:7" s="3" customFormat="1" ht="18" customHeight="1" x14ac:dyDescent="0.25">
      <c r="A1181" s="217"/>
      <c r="B1181" s="217" t="s">
        <v>51</v>
      </c>
      <c r="C1181" s="218">
        <v>3000</v>
      </c>
      <c r="D1181" s="218">
        <v>1500</v>
      </c>
      <c r="E1181" s="218">
        <f t="shared" si="90"/>
        <v>50</v>
      </c>
    </row>
    <row r="1182" spans="1:7" s="3" customFormat="1" ht="18" customHeight="1" x14ac:dyDescent="0.25">
      <c r="A1182" s="217"/>
      <c r="B1182" s="217" t="s">
        <v>506</v>
      </c>
      <c r="C1182" s="218">
        <v>3000</v>
      </c>
      <c r="D1182" s="218">
        <v>1500</v>
      </c>
      <c r="E1182" s="218">
        <f t="shared" si="90"/>
        <v>50</v>
      </c>
    </row>
    <row r="1183" spans="1:7" ht="18" customHeight="1" x14ac:dyDescent="0.25">
      <c r="A1183" s="217">
        <v>3</v>
      </c>
      <c r="B1183" s="217" t="s">
        <v>2</v>
      </c>
      <c r="C1183" s="222">
        <v>3000</v>
      </c>
      <c r="D1183" s="222">
        <v>1500</v>
      </c>
      <c r="E1183" s="222">
        <f t="shared" si="90"/>
        <v>50</v>
      </c>
      <c r="F1183" s="3"/>
      <c r="G1183" s="3"/>
    </row>
    <row r="1184" spans="1:7" ht="18" customHeight="1" x14ac:dyDescent="0.25">
      <c r="A1184" s="217">
        <v>37</v>
      </c>
      <c r="B1184" s="217" t="s">
        <v>193</v>
      </c>
      <c r="C1184" s="222">
        <v>3000</v>
      </c>
      <c r="D1184" s="222">
        <v>1500</v>
      </c>
      <c r="E1184" s="222">
        <f t="shared" si="90"/>
        <v>50</v>
      </c>
      <c r="F1184" s="3"/>
      <c r="G1184" s="3"/>
    </row>
    <row r="1185" spans="1:7" ht="18" customHeight="1" x14ac:dyDescent="0.25">
      <c r="A1185" s="225">
        <v>372</v>
      </c>
      <c r="B1185" s="225" t="s">
        <v>554</v>
      </c>
      <c r="C1185" s="223">
        <v>3000</v>
      </c>
      <c r="D1185" s="223">
        <v>1500</v>
      </c>
      <c r="E1185" s="223">
        <f t="shared" si="90"/>
        <v>50</v>
      </c>
      <c r="F1185"/>
      <c r="G1185"/>
    </row>
    <row r="1186" spans="1:7" ht="18" customHeight="1" x14ac:dyDescent="0.25">
      <c r="A1186" s="225">
        <v>3721</v>
      </c>
      <c r="B1186" s="225" t="s">
        <v>194</v>
      </c>
      <c r="C1186" s="223">
        <v>0</v>
      </c>
      <c r="D1186" s="226">
        <v>1500</v>
      </c>
      <c r="E1186" s="226">
        <v>0</v>
      </c>
      <c r="F1186"/>
      <c r="G1186"/>
    </row>
    <row r="1187" spans="1:7" ht="18" customHeight="1" x14ac:dyDescent="0.25">
      <c r="A1187" s="264"/>
      <c r="B1187" s="264" t="s">
        <v>332</v>
      </c>
      <c r="C1187" s="265">
        <v>5000</v>
      </c>
      <c r="D1187" s="265">
        <v>0</v>
      </c>
      <c r="E1187" s="265">
        <f t="shared" si="90"/>
        <v>0</v>
      </c>
      <c r="F1187" s="3"/>
      <c r="G1187" s="3"/>
    </row>
    <row r="1188" spans="1:7" ht="18" customHeight="1" x14ac:dyDescent="0.25">
      <c r="A1188" s="217"/>
      <c r="B1188" s="217" t="s">
        <v>119</v>
      </c>
      <c r="C1188" s="222">
        <v>5000</v>
      </c>
      <c r="D1188" s="222">
        <v>0</v>
      </c>
      <c r="E1188" s="222">
        <f t="shared" si="90"/>
        <v>0</v>
      </c>
      <c r="F1188" s="3"/>
      <c r="G1188" s="3"/>
    </row>
    <row r="1189" spans="1:7" s="3" customFormat="1" ht="18" customHeight="1" x14ac:dyDescent="0.25">
      <c r="A1189" s="217"/>
      <c r="B1189" s="217" t="s">
        <v>51</v>
      </c>
      <c r="C1189" s="218">
        <v>5000</v>
      </c>
      <c r="D1189" s="218">
        <v>0</v>
      </c>
      <c r="E1189" s="218">
        <f t="shared" si="90"/>
        <v>0</v>
      </c>
    </row>
    <row r="1190" spans="1:7" ht="18" customHeight="1" x14ac:dyDescent="0.25">
      <c r="A1190" s="217"/>
      <c r="B1190" s="217" t="s">
        <v>506</v>
      </c>
      <c r="C1190" s="218">
        <v>5000</v>
      </c>
      <c r="D1190" s="218">
        <v>0</v>
      </c>
      <c r="E1190" s="218">
        <f t="shared" si="90"/>
        <v>0</v>
      </c>
      <c r="F1190" s="3"/>
      <c r="G1190" s="3"/>
    </row>
    <row r="1191" spans="1:7" ht="18" customHeight="1" x14ac:dyDescent="0.25">
      <c r="A1191" s="217">
        <v>3</v>
      </c>
      <c r="B1191" s="217" t="s">
        <v>2</v>
      </c>
      <c r="C1191" s="222">
        <v>5000</v>
      </c>
      <c r="D1191" s="222">
        <v>0</v>
      </c>
      <c r="E1191" s="222">
        <f t="shared" si="90"/>
        <v>0</v>
      </c>
      <c r="F1191" s="3"/>
      <c r="G1191" s="3"/>
    </row>
    <row r="1192" spans="1:7" ht="18" customHeight="1" x14ac:dyDescent="0.25">
      <c r="A1192" s="217">
        <v>37</v>
      </c>
      <c r="B1192" s="217" t="s">
        <v>193</v>
      </c>
      <c r="C1192" s="222">
        <v>5000</v>
      </c>
      <c r="D1192" s="222">
        <v>0</v>
      </c>
      <c r="E1192" s="222">
        <f t="shared" si="90"/>
        <v>0</v>
      </c>
      <c r="F1192" s="3"/>
      <c r="G1192" s="3"/>
    </row>
    <row r="1193" spans="1:7" s="3" customFormat="1" ht="18" customHeight="1" x14ac:dyDescent="0.25">
      <c r="A1193" s="225">
        <v>372</v>
      </c>
      <c r="B1193" s="225" t="s">
        <v>555</v>
      </c>
      <c r="C1193" s="223">
        <v>5000</v>
      </c>
      <c r="D1193" s="223">
        <v>0</v>
      </c>
      <c r="E1193" s="223">
        <f t="shared" si="90"/>
        <v>0</v>
      </c>
    </row>
    <row r="1194" spans="1:7" s="56" customFormat="1" ht="18" customHeight="1" x14ac:dyDescent="0.25">
      <c r="A1194" s="225">
        <v>3721</v>
      </c>
      <c r="B1194" s="225" t="s">
        <v>194</v>
      </c>
      <c r="C1194" s="223">
        <v>0</v>
      </c>
      <c r="D1194" s="226">
        <v>0</v>
      </c>
      <c r="E1194" s="226">
        <v>0</v>
      </c>
      <c r="F1194" s="3"/>
      <c r="G1194" s="3"/>
    </row>
    <row r="1195" spans="1:7" s="3" customFormat="1" ht="18" customHeight="1" x14ac:dyDescent="0.25">
      <c r="A1195" s="274"/>
      <c r="B1195" s="302" t="s">
        <v>333</v>
      </c>
      <c r="C1195" s="265">
        <v>8000</v>
      </c>
      <c r="D1195" s="265">
        <v>0</v>
      </c>
      <c r="E1195" s="265">
        <f t="shared" si="90"/>
        <v>0</v>
      </c>
    </row>
    <row r="1196" spans="1:7" s="3" customFormat="1" ht="18" customHeight="1" x14ac:dyDescent="0.25">
      <c r="A1196" s="275"/>
      <c r="B1196" s="217" t="s">
        <v>119</v>
      </c>
      <c r="C1196" s="222">
        <v>8000</v>
      </c>
      <c r="D1196" s="222">
        <v>0</v>
      </c>
      <c r="E1196" s="222">
        <f t="shared" si="90"/>
        <v>0</v>
      </c>
    </row>
    <row r="1197" spans="1:7" s="3" customFormat="1" ht="18" customHeight="1" x14ac:dyDescent="0.25">
      <c r="A1197" s="217"/>
      <c r="B1197" s="217" t="s">
        <v>51</v>
      </c>
      <c r="C1197" s="218">
        <v>8000</v>
      </c>
      <c r="D1197" s="218">
        <v>0</v>
      </c>
      <c r="E1197" s="218">
        <f t="shared" si="90"/>
        <v>0</v>
      </c>
    </row>
    <row r="1198" spans="1:7" s="3" customFormat="1" ht="18" customHeight="1" x14ac:dyDescent="0.25">
      <c r="A1198" s="217"/>
      <c r="B1198" s="217" t="s">
        <v>506</v>
      </c>
      <c r="C1198" s="218">
        <v>8000</v>
      </c>
      <c r="D1198" s="218">
        <v>0</v>
      </c>
      <c r="E1198" s="218">
        <f t="shared" si="90"/>
        <v>0</v>
      </c>
    </row>
    <row r="1199" spans="1:7" s="73" customFormat="1" ht="18" customHeight="1" x14ac:dyDescent="0.25">
      <c r="A1199" s="217">
        <v>3</v>
      </c>
      <c r="B1199" s="217" t="s">
        <v>2</v>
      </c>
      <c r="C1199" s="222">
        <v>8000</v>
      </c>
      <c r="D1199" s="222">
        <v>0</v>
      </c>
      <c r="E1199" s="222">
        <f t="shared" si="90"/>
        <v>0</v>
      </c>
      <c r="F1199" s="3"/>
      <c r="G1199" s="3"/>
    </row>
    <row r="1200" spans="1:7" s="73" customFormat="1" ht="18" customHeight="1" x14ac:dyDescent="0.25">
      <c r="A1200" s="217">
        <v>37</v>
      </c>
      <c r="B1200" s="217" t="s">
        <v>193</v>
      </c>
      <c r="C1200" s="222">
        <v>8000</v>
      </c>
      <c r="D1200" s="222">
        <v>0</v>
      </c>
      <c r="E1200" s="222">
        <f t="shared" si="90"/>
        <v>0</v>
      </c>
      <c r="F1200"/>
      <c r="G1200"/>
    </row>
    <row r="1201" spans="1:7" ht="18" customHeight="1" x14ac:dyDescent="0.25">
      <c r="A1201" s="225">
        <v>372</v>
      </c>
      <c r="B1201" s="225" t="s">
        <v>556</v>
      </c>
      <c r="C1201" s="223">
        <v>8000</v>
      </c>
      <c r="D1201" s="223"/>
      <c r="E1201" s="223">
        <f t="shared" si="90"/>
        <v>0</v>
      </c>
      <c r="F1201"/>
      <c r="G1201"/>
    </row>
    <row r="1202" spans="1:7" s="57" customFormat="1" ht="18" customHeight="1" x14ac:dyDescent="0.25">
      <c r="A1202" s="225">
        <v>3721</v>
      </c>
      <c r="B1202" s="225" t="s">
        <v>194</v>
      </c>
      <c r="C1202" s="223">
        <v>0</v>
      </c>
      <c r="D1202" s="226">
        <v>0</v>
      </c>
      <c r="E1202" s="226">
        <v>0</v>
      </c>
      <c r="F1202"/>
      <c r="G1202"/>
    </row>
    <row r="1203" spans="1:7" s="57" customFormat="1" ht="18" customHeight="1" x14ac:dyDescent="0.25">
      <c r="A1203" s="274"/>
      <c r="B1203" s="302" t="s">
        <v>557</v>
      </c>
      <c r="C1203" s="276">
        <v>700</v>
      </c>
      <c r="D1203" s="266">
        <v>0</v>
      </c>
      <c r="E1203" s="266">
        <v>0</v>
      </c>
      <c r="F1203" s="3"/>
      <c r="G1203" s="3"/>
    </row>
    <row r="1204" spans="1:7" s="3" customFormat="1" ht="18" customHeight="1" x14ac:dyDescent="0.25">
      <c r="A1204" s="275"/>
      <c r="B1204" s="217" t="s">
        <v>119</v>
      </c>
      <c r="C1204" s="249">
        <v>700</v>
      </c>
      <c r="D1204" s="218">
        <v>0</v>
      </c>
      <c r="E1204" s="218">
        <f t="shared" si="90"/>
        <v>0</v>
      </c>
    </row>
    <row r="1205" spans="1:7" s="3" customFormat="1" ht="18" customHeight="1" x14ac:dyDescent="0.25">
      <c r="A1205" s="315"/>
      <c r="B1205" s="217" t="s">
        <v>51</v>
      </c>
      <c r="C1205" s="316">
        <v>0</v>
      </c>
      <c r="D1205" s="218">
        <v>0</v>
      </c>
      <c r="E1205" s="218">
        <v>0</v>
      </c>
    </row>
    <row r="1206" spans="1:7" s="3" customFormat="1" ht="18" customHeight="1" x14ac:dyDescent="0.25">
      <c r="A1206" s="217"/>
      <c r="B1206" s="217" t="s">
        <v>506</v>
      </c>
      <c r="C1206" s="316">
        <v>700</v>
      </c>
      <c r="D1206" s="218">
        <v>0</v>
      </c>
      <c r="E1206" s="218">
        <f t="shared" si="90"/>
        <v>0</v>
      </c>
    </row>
    <row r="1207" spans="1:7" s="3" customFormat="1" ht="18" customHeight="1" x14ac:dyDescent="0.25">
      <c r="A1207" s="217">
        <v>3</v>
      </c>
      <c r="B1207" s="217" t="s">
        <v>2</v>
      </c>
      <c r="C1207" s="249">
        <v>700</v>
      </c>
      <c r="D1207" s="218">
        <v>0</v>
      </c>
      <c r="E1207" s="218">
        <f t="shared" si="90"/>
        <v>0</v>
      </c>
    </row>
    <row r="1208" spans="1:7" s="3" customFormat="1" ht="18" customHeight="1" x14ac:dyDescent="0.25">
      <c r="A1208" s="217">
        <v>37</v>
      </c>
      <c r="B1208" s="217" t="s">
        <v>194</v>
      </c>
      <c r="C1208" s="249">
        <v>700</v>
      </c>
      <c r="D1208" s="218">
        <v>0</v>
      </c>
      <c r="E1208" s="218">
        <f t="shared" si="90"/>
        <v>0</v>
      </c>
    </row>
    <row r="1209" spans="1:7" s="3" customFormat="1" ht="18" customHeight="1" x14ac:dyDescent="0.25">
      <c r="A1209" s="225">
        <v>372</v>
      </c>
      <c r="B1209" s="225" t="s">
        <v>553</v>
      </c>
      <c r="C1209" s="272">
        <v>700</v>
      </c>
      <c r="D1209" s="223">
        <v>0</v>
      </c>
      <c r="E1209" s="223">
        <f t="shared" si="90"/>
        <v>0</v>
      </c>
      <c r="F1209"/>
      <c r="G1209"/>
    </row>
    <row r="1210" spans="1:7" ht="18" customHeight="1" x14ac:dyDescent="0.25">
      <c r="A1210" s="225">
        <v>3721</v>
      </c>
      <c r="B1210" s="225" t="s">
        <v>194</v>
      </c>
      <c r="C1210" s="223">
        <v>0</v>
      </c>
      <c r="D1210" s="223">
        <v>0</v>
      </c>
      <c r="E1210" s="226">
        <v>0</v>
      </c>
      <c r="F1210" s="3"/>
      <c r="G1210" s="3"/>
    </row>
    <row r="1211" spans="1:7" ht="18" customHeight="1" x14ac:dyDescent="0.25">
      <c r="A1211" s="264"/>
      <c r="B1211" s="264" t="s">
        <v>334</v>
      </c>
      <c r="C1211" s="265">
        <v>4300</v>
      </c>
      <c r="D1211" s="266">
        <v>0</v>
      </c>
      <c r="E1211" s="266">
        <f t="shared" si="90"/>
        <v>0</v>
      </c>
      <c r="F1211" s="3"/>
      <c r="G1211" s="3"/>
    </row>
    <row r="1212" spans="1:7" ht="18" customHeight="1" x14ac:dyDescent="0.25">
      <c r="A1212" s="217"/>
      <c r="B1212" s="217" t="s">
        <v>119</v>
      </c>
      <c r="C1212" s="222">
        <v>4300</v>
      </c>
      <c r="D1212" s="222">
        <v>0</v>
      </c>
      <c r="E1212" s="222">
        <f t="shared" si="90"/>
        <v>0</v>
      </c>
      <c r="F1212" s="3"/>
      <c r="G1212" s="3"/>
    </row>
    <row r="1213" spans="1:7" s="57" customFormat="1" ht="18" customHeight="1" x14ac:dyDescent="0.25">
      <c r="A1213" s="217"/>
      <c r="B1213" s="217" t="s">
        <v>51</v>
      </c>
      <c r="C1213" s="218">
        <v>4300</v>
      </c>
      <c r="D1213" s="218">
        <v>0</v>
      </c>
      <c r="E1213" s="218">
        <f t="shared" si="90"/>
        <v>0</v>
      </c>
      <c r="F1213"/>
      <c r="G1213"/>
    </row>
    <row r="1214" spans="1:7" s="3" customFormat="1" ht="18" customHeight="1" x14ac:dyDescent="0.25">
      <c r="A1214" s="217"/>
      <c r="B1214" s="217" t="s">
        <v>506</v>
      </c>
      <c r="C1214" s="218">
        <v>0</v>
      </c>
      <c r="D1214" s="218">
        <v>0</v>
      </c>
      <c r="E1214" s="218">
        <v>0</v>
      </c>
    </row>
    <row r="1215" spans="1:7" s="3" customFormat="1" ht="18" customHeight="1" x14ac:dyDescent="0.25">
      <c r="A1215" s="217">
        <v>3</v>
      </c>
      <c r="B1215" s="217" t="s">
        <v>2</v>
      </c>
      <c r="C1215" s="222">
        <v>0</v>
      </c>
      <c r="D1215" s="218">
        <v>0</v>
      </c>
      <c r="E1215" s="218">
        <v>0</v>
      </c>
    </row>
    <row r="1216" spans="1:7" s="3" customFormat="1" ht="18" customHeight="1" x14ac:dyDescent="0.25">
      <c r="A1216" s="217">
        <v>37</v>
      </c>
      <c r="B1216" s="217" t="s">
        <v>194</v>
      </c>
      <c r="C1216" s="222">
        <v>0</v>
      </c>
      <c r="D1216" s="218">
        <v>0</v>
      </c>
      <c r="E1216" s="218">
        <v>0</v>
      </c>
    </row>
    <row r="1217" spans="1:7" s="3" customFormat="1" ht="18" customHeight="1" x14ac:dyDescent="0.25">
      <c r="A1217" s="225">
        <v>372</v>
      </c>
      <c r="B1217" s="225" t="s">
        <v>558</v>
      </c>
      <c r="C1217" s="223">
        <v>0</v>
      </c>
      <c r="D1217" s="223">
        <v>0</v>
      </c>
      <c r="E1217" s="226">
        <v>0</v>
      </c>
    </row>
    <row r="1218" spans="1:7" s="3" customFormat="1" ht="18" customHeight="1" x14ac:dyDescent="0.25">
      <c r="A1218" s="225">
        <v>3721</v>
      </c>
      <c r="B1218" s="225" t="s">
        <v>194</v>
      </c>
      <c r="C1218" s="223">
        <v>0</v>
      </c>
      <c r="D1218" s="223">
        <v>0</v>
      </c>
      <c r="E1218" s="226">
        <v>0</v>
      </c>
    </row>
    <row r="1219" spans="1:7" ht="18" customHeight="1" x14ac:dyDescent="0.25">
      <c r="A1219" s="217"/>
      <c r="B1219" s="217" t="s">
        <v>50</v>
      </c>
      <c r="C1219" s="311">
        <v>0</v>
      </c>
      <c r="D1219" s="311">
        <v>0</v>
      </c>
      <c r="E1219" s="218">
        <v>0</v>
      </c>
      <c r="F1219" s="3"/>
      <c r="G1219" s="3"/>
    </row>
    <row r="1220" spans="1:7" ht="18" customHeight="1" x14ac:dyDescent="0.25">
      <c r="A1220" s="312"/>
      <c r="B1220" s="312" t="s">
        <v>507</v>
      </c>
      <c r="C1220" s="313">
        <v>0</v>
      </c>
      <c r="D1220" s="313">
        <v>0</v>
      </c>
      <c r="E1220" s="313">
        <v>0</v>
      </c>
      <c r="F1220" s="3"/>
      <c r="G1220" s="3"/>
    </row>
    <row r="1221" spans="1:7" ht="18" customHeight="1" x14ac:dyDescent="0.25">
      <c r="A1221" s="217">
        <v>3</v>
      </c>
      <c r="B1221" s="217" t="s">
        <v>2</v>
      </c>
      <c r="C1221" s="222">
        <v>0</v>
      </c>
      <c r="D1221" s="218">
        <v>0</v>
      </c>
      <c r="E1221" s="218">
        <v>0</v>
      </c>
      <c r="F1221"/>
      <c r="G1221"/>
    </row>
    <row r="1222" spans="1:7" s="58" customFormat="1" ht="18" customHeight="1" x14ac:dyDescent="0.25">
      <c r="A1222" s="217">
        <v>37</v>
      </c>
      <c r="B1222" s="217" t="s">
        <v>194</v>
      </c>
      <c r="C1222" s="222">
        <v>0</v>
      </c>
      <c r="D1222" s="218">
        <v>0</v>
      </c>
      <c r="E1222" s="218">
        <v>0</v>
      </c>
      <c r="F1222"/>
      <c r="G1222"/>
    </row>
    <row r="1223" spans="1:7" s="58" customFormat="1" ht="18" customHeight="1" x14ac:dyDescent="0.25">
      <c r="A1223" s="225">
        <v>372</v>
      </c>
      <c r="B1223" s="225" t="s">
        <v>558</v>
      </c>
      <c r="C1223" s="223">
        <v>0</v>
      </c>
      <c r="D1223" s="223">
        <v>0</v>
      </c>
      <c r="E1223" s="226">
        <v>0</v>
      </c>
      <c r="F1223"/>
      <c r="G1223"/>
    </row>
    <row r="1224" spans="1:7" s="3" customFormat="1" ht="18" customHeight="1" x14ac:dyDescent="0.25">
      <c r="A1224" s="225">
        <v>3721</v>
      </c>
      <c r="B1224" s="225" t="s">
        <v>194</v>
      </c>
      <c r="C1224" s="223"/>
      <c r="D1224" s="226">
        <v>0</v>
      </c>
      <c r="E1224" s="226">
        <v>0</v>
      </c>
    </row>
    <row r="1225" spans="1:7" s="3" customFormat="1" ht="18" customHeight="1" x14ac:dyDescent="0.25">
      <c r="A1225" s="264"/>
      <c r="B1225" s="264" t="s">
        <v>335</v>
      </c>
      <c r="C1225" s="265">
        <v>17000</v>
      </c>
      <c r="D1225" s="265">
        <v>7200</v>
      </c>
      <c r="E1225" s="265">
        <f t="shared" si="90"/>
        <v>42.352941176470587</v>
      </c>
    </row>
    <row r="1226" spans="1:7" s="3" customFormat="1" ht="18" customHeight="1" x14ac:dyDescent="0.25">
      <c r="A1226" s="217"/>
      <c r="B1226" s="217" t="s">
        <v>119</v>
      </c>
      <c r="C1226" s="222">
        <v>17000</v>
      </c>
      <c r="D1226" s="222">
        <v>6000</v>
      </c>
      <c r="E1226" s="222">
        <f t="shared" si="90"/>
        <v>35.294117647058826</v>
      </c>
    </row>
    <row r="1227" spans="1:7" s="3" customFormat="1" ht="18" customHeight="1" x14ac:dyDescent="0.25">
      <c r="A1227" s="217"/>
      <c r="B1227" s="217" t="s">
        <v>51</v>
      </c>
      <c r="C1227" s="222"/>
      <c r="D1227" s="222">
        <v>6000</v>
      </c>
      <c r="E1227" s="222">
        <v>0</v>
      </c>
    </row>
    <row r="1228" spans="1:7" ht="18" customHeight="1" x14ac:dyDescent="0.25">
      <c r="A1228" s="217"/>
      <c r="B1228" s="217" t="s">
        <v>506</v>
      </c>
      <c r="C1228" s="218">
        <v>0</v>
      </c>
      <c r="D1228" s="218">
        <v>6000</v>
      </c>
      <c r="E1228" s="218">
        <v>0</v>
      </c>
      <c r="F1228" s="3"/>
      <c r="G1228" s="3"/>
    </row>
    <row r="1229" spans="1:7" ht="18" customHeight="1" x14ac:dyDescent="0.25">
      <c r="A1229" s="217">
        <v>3</v>
      </c>
      <c r="B1229" s="217" t="s">
        <v>2</v>
      </c>
      <c r="C1229" s="222">
        <v>0</v>
      </c>
      <c r="D1229" s="222">
        <v>6000</v>
      </c>
      <c r="E1229" s="222">
        <v>0</v>
      </c>
      <c r="F1229"/>
      <c r="G1229"/>
    </row>
    <row r="1230" spans="1:7" ht="18" customHeight="1" x14ac:dyDescent="0.25">
      <c r="A1230" s="217">
        <v>37</v>
      </c>
      <c r="B1230" s="217" t="s">
        <v>194</v>
      </c>
      <c r="C1230" s="222">
        <v>0</v>
      </c>
      <c r="D1230" s="222">
        <v>6000</v>
      </c>
      <c r="E1230" s="222">
        <v>0</v>
      </c>
      <c r="F1230"/>
      <c r="G1230"/>
    </row>
    <row r="1231" spans="1:7" s="7" customFormat="1" ht="18" customHeight="1" x14ac:dyDescent="0.25">
      <c r="A1231" s="225">
        <v>372</v>
      </c>
      <c r="B1231" s="225" t="s">
        <v>573</v>
      </c>
      <c r="C1231" s="223">
        <v>0</v>
      </c>
      <c r="D1231" s="223">
        <v>6000</v>
      </c>
      <c r="E1231" s="223">
        <v>0</v>
      </c>
      <c r="F1231"/>
      <c r="G1231"/>
    </row>
    <row r="1232" spans="1:7" s="7" customFormat="1" ht="18" customHeight="1" x14ac:dyDescent="0.25">
      <c r="A1232" s="225">
        <v>3721</v>
      </c>
      <c r="B1232" s="225" t="s">
        <v>574</v>
      </c>
      <c r="C1232" s="223">
        <v>0</v>
      </c>
      <c r="D1232" s="223">
        <v>6000</v>
      </c>
      <c r="E1232" s="223">
        <v>0</v>
      </c>
      <c r="F1232"/>
      <c r="G1232"/>
    </row>
    <row r="1233" spans="1:7" s="3" customFormat="1" ht="18" customHeight="1" x14ac:dyDescent="0.25">
      <c r="A1233" s="217"/>
      <c r="B1233" s="217" t="s">
        <v>50</v>
      </c>
      <c r="C1233" s="311">
        <v>15000</v>
      </c>
      <c r="D1233" s="311">
        <v>0</v>
      </c>
      <c r="E1233" s="311">
        <f t="shared" si="90"/>
        <v>0</v>
      </c>
    </row>
    <row r="1234" spans="1:7" s="3" customFormat="1" ht="18" customHeight="1" x14ac:dyDescent="0.25">
      <c r="A1234" s="217"/>
      <c r="B1234" s="217" t="s">
        <v>507</v>
      </c>
      <c r="C1234" s="218">
        <v>15000</v>
      </c>
      <c r="D1234" s="218">
        <v>0</v>
      </c>
      <c r="E1234" s="218">
        <f t="shared" si="90"/>
        <v>0</v>
      </c>
    </row>
    <row r="1235" spans="1:7" s="3" customFormat="1" ht="18" customHeight="1" x14ac:dyDescent="0.25">
      <c r="A1235" s="217">
        <v>3</v>
      </c>
      <c r="B1235" s="217" t="s">
        <v>2</v>
      </c>
      <c r="C1235" s="222">
        <v>15000</v>
      </c>
      <c r="D1235" s="222">
        <v>0</v>
      </c>
      <c r="E1235" s="222">
        <f t="shared" si="90"/>
        <v>0</v>
      </c>
    </row>
    <row r="1236" spans="1:7" s="3" customFormat="1" ht="18" customHeight="1" x14ac:dyDescent="0.25">
      <c r="A1236" s="217">
        <v>37</v>
      </c>
      <c r="B1236" s="217" t="s">
        <v>194</v>
      </c>
      <c r="C1236" s="222">
        <v>15000</v>
      </c>
      <c r="D1236" s="222">
        <v>0</v>
      </c>
      <c r="E1236" s="222">
        <f t="shared" si="90"/>
        <v>0</v>
      </c>
    </row>
    <row r="1237" spans="1:7" ht="18" customHeight="1" x14ac:dyDescent="0.25">
      <c r="A1237" s="225">
        <v>372</v>
      </c>
      <c r="B1237" s="225" t="s">
        <v>559</v>
      </c>
      <c r="C1237" s="223">
        <v>15000</v>
      </c>
      <c r="D1237" s="223">
        <v>0</v>
      </c>
      <c r="E1237" s="223">
        <f t="shared" si="90"/>
        <v>0</v>
      </c>
      <c r="F1237" s="3"/>
      <c r="G1237" s="3"/>
    </row>
    <row r="1238" spans="1:7" ht="18" customHeight="1" x14ac:dyDescent="0.25">
      <c r="A1238" s="225">
        <v>3721</v>
      </c>
      <c r="B1238" s="225" t="s">
        <v>574</v>
      </c>
      <c r="C1238" s="223">
        <v>0</v>
      </c>
      <c r="D1238" s="223">
        <v>0</v>
      </c>
      <c r="E1238" s="223">
        <v>0</v>
      </c>
      <c r="F1238" s="73"/>
      <c r="G1238" s="73"/>
    </row>
    <row r="1239" spans="1:7" ht="18" customHeight="1" x14ac:dyDescent="0.25">
      <c r="A1239" s="217"/>
      <c r="B1239" s="217" t="s">
        <v>568</v>
      </c>
      <c r="C1239" s="311">
        <v>2000</v>
      </c>
      <c r="D1239" s="311">
        <v>1200</v>
      </c>
      <c r="E1239" s="311">
        <f t="shared" si="90"/>
        <v>60</v>
      </c>
      <c r="F1239" s="3"/>
      <c r="G1239" s="3"/>
    </row>
    <row r="1240" spans="1:7" ht="18" customHeight="1" x14ac:dyDescent="0.25">
      <c r="A1240" s="217"/>
      <c r="B1240" s="217" t="s">
        <v>560</v>
      </c>
      <c r="C1240" s="218">
        <v>2000</v>
      </c>
      <c r="D1240" s="218">
        <v>1200</v>
      </c>
      <c r="E1240" s="218">
        <f t="shared" si="90"/>
        <v>60</v>
      </c>
      <c r="F1240" s="3"/>
      <c r="G1240" s="3"/>
    </row>
    <row r="1241" spans="1:7" s="7" customFormat="1" ht="18" customHeight="1" x14ac:dyDescent="0.25">
      <c r="A1241" s="217">
        <v>3</v>
      </c>
      <c r="B1241" s="217" t="s">
        <v>2</v>
      </c>
      <c r="C1241" s="222">
        <v>2000</v>
      </c>
      <c r="D1241" s="222">
        <v>1200</v>
      </c>
      <c r="E1241" s="222">
        <f t="shared" si="90"/>
        <v>60</v>
      </c>
      <c r="F1241" s="3"/>
      <c r="G1241" s="3"/>
    </row>
    <row r="1242" spans="1:7" s="3" customFormat="1" ht="18" customHeight="1" x14ac:dyDescent="0.25">
      <c r="A1242" s="217">
        <v>37</v>
      </c>
      <c r="B1242" s="217" t="s">
        <v>194</v>
      </c>
      <c r="C1242" s="222">
        <v>2000</v>
      </c>
      <c r="D1242" s="222">
        <v>1200</v>
      </c>
      <c r="E1242" s="222">
        <f t="shared" si="90"/>
        <v>60</v>
      </c>
    </row>
    <row r="1243" spans="1:7" s="3" customFormat="1" ht="18" customHeight="1" x14ac:dyDescent="0.25">
      <c r="A1243" s="225">
        <v>372</v>
      </c>
      <c r="B1243" s="225" t="s">
        <v>37</v>
      </c>
      <c r="C1243" s="223">
        <v>2000</v>
      </c>
      <c r="D1243" s="223">
        <v>1200</v>
      </c>
      <c r="E1243" s="223">
        <f t="shared" ref="E1243:E1286" si="91">D1243/C1243*100</f>
        <v>60</v>
      </c>
      <c r="F1243" s="73"/>
      <c r="G1243" s="73"/>
    </row>
    <row r="1244" spans="1:7" s="3" customFormat="1" ht="18" customHeight="1" x14ac:dyDescent="0.25">
      <c r="A1244" s="225">
        <v>3721</v>
      </c>
      <c r="B1244" s="225" t="s">
        <v>574</v>
      </c>
      <c r="C1244" s="223">
        <v>0</v>
      </c>
      <c r="D1244" s="223">
        <v>1200</v>
      </c>
      <c r="E1244" s="223">
        <v>0</v>
      </c>
      <c r="F1244" s="73"/>
      <c r="G1244" s="73"/>
    </row>
    <row r="1245" spans="1:7" s="3" customFormat="1" ht="18" customHeight="1" x14ac:dyDescent="0.25">
      <c r="A1245" s="264"/>
      <c r="B1245" s="264" t="s">
        <v>336</v>
      </c>
      <c r="C1245" s="265">
        <v>1500</v>
      </c>
      <c r="D1245" s="265">
        <v>733.5</v>
      </c>
      <c r="E1245" s="265">
        <f t="shared" si="91"/>
        <v>48.9</v>
      </c>
      <c r="F1245" s="73"/>
      <c r="G1245" s="73"/>
    </row>
    <row r="1246" spans="1:7" s="3" customFormat="1" ht="18" customHeight="1" x14ac:dyDescent="0.25">
      <c r="A1246" s="217"/>
      <c r="B1246" s="217" t="s">
        <v>197</v>
      </c>
      <c r="C1246" s="222">
        <v>1500</v>
      </c>
      <c r="D1246" s="222">
        <v>733.5</v>
      </c>
      <c r="E1246" s="222">
        <f t="shared" si="91"/>
        <v>48.9</v>
      </c>
    </row>
    <row r="1247" spans="1:7" s="3" customFormat="1" ht="18" customHeight="1" x14ac:dyDescent="0.25">
      <c r="A1247" s="217"/>
      <c r="B1247" s="217" t="s">
        <v>51</v>
      </c>
      <c r="C1247" s="222">
        <v>0</v>
      </c>
      <c r="D1247" s="222">
        <v>733.5</v>
      </c>
      <c r="E1247" s="222">
        <v>0</v>
      </c>
    </row>
    <row r="1248" spans="1:7" ht="18" customHeight="1" x14ac:dyDescent="0.25">
      <c r="A1248" s="217"/>
      <c r="B1248" s="217" t="s">
        <v>506</v>
      </c>
      <c r="C1248" s="218">
        <v>0</v>
      </c>
      <c r="D1248" s="218">
        <v>733.5</v>
      </c>
      <c r="E1248" s="218">
        <v>0</v>
      </c>
      <c r="F1248" s="3"/>
      <c r="G1248" s="3"/>
    </row>
    <row r="1249" spans="1:7" ht="18" customHeight="1" x14ac:dyDescent="0.25">
      <c r="A1249" s="217">
        <v>3</v>
      </c>
      <c r="B1249" s="217" t="s">
        <v>2</v>
      </c>
      <c r="C1249" s="222">
        <v>0</v>
      </c>
      <c r="D1249" s="222">
        <v>733.5</v>
      </c>
      <c r="E1249" s="222">
        <v>0</v>
      </c>
      <c r="F1249" s="3"/>
      <c r="G1249" s="3"/>
    </row>
    <row r="1250" spans="1:7" ht="18" customHeight="1" x14ac:dyDescent="0.25">
      <c r="A1250" s="217">
        <v>32</v>
      </c>
      <c r="B1250" s="217" t="s">
        <v>21</v>
      </c>
      <c r="C1250" s="222">
        <v>0</v>
      </c>
      <c r="D1250" s="218">
        <v>733.5</v>
      </c>
      <c r="E1250" s="222">
        <v>0</v>
      </c>
      <c r="F1250" s="73"/>
      <c r="G1250" s="73"/>
    </row>
    <row r="1251" spans="1:7" ht="18" customHeight="1" x14ac:dyDescent="0.25">
      <c r="A1251" s="225">
        <v>329</v>
      </c>
      <c r="B1251" s="225" t="s">
        <v>25</v>
      </c>
      <c r="C1251" s="226">
        <v>0</v>
      </c>
      <c r="D1251" s="226">
        <v>733.5</v>
      </c>
      <c r="E1251" s="226">
        <v>0</v>
      </c>
      <c r="F1251" s="73"/>
      <c r="G1251" s="73"/>
    </row>
    <row r="1252" spans="1:7" s="7" customFormat="1" ht="18" customHeight="1" x14ac:dyDescent="0.25">
      <c r="A1252" s="217">
        <v>36</v>
      </c>
      <c r="B1252" s="217" t="s">
        <v>144</v>
      </c>
      <c r="C1252" s="222">
        <v>0</v>
      </c>
      <c r="D1252" s="222">
        <v>733.5</v>
      </c>
      <c r="E1252" s="222">
        <v>0</v>
      </c>
      <c r="F1252" s="73"/>
      <c r="G1252" s="73"/>
    </row>
    <row r="1253" spans="1:7" s="3" customFormat="1" ht="18" customHeight="1" x14ac:dyDescent="0.25">
      <c r="A1253" s="225">
        <v>366</v>
      </c>
      <c r="B1253" s="225" t="s">
        <v>372</v>
      </c>
      <c r="C1253" s="223">
        <v>0</v>
      </c>
      <c r="D1253" s="223">
        <v>733.5</v>
      </c>
      <c r="E1253" s="223">
        <v>0</v>
      </c>
      <c r="F1253" s="73"/>
      <c r="G1253" s="73"/>
    </row>
    <row r="1254" spans="1:7" s="3" customFormat="1" ht="18" customHeight="1" x14ac:dyDescent="0.25">
      <c r="A1254" s="225">
        <v>3661</v>
      </c>
      <c r="B1254" s="225" t="s">
        <v>572</v>
      </c>
      <c r="C1254" s="223">
        <v>0</v>
      </c>
      <c r="D1254" s="223">
        <v>733.5</v>
      </c>
      <c r="E1254" s="223">
        <v>0</v>
      </c>
      <c r="F1254" s="73"/>
      <c r="G1254" s="73"/>
    </row>
    <row r="1255" spans="1:7" s="3" customFormat="1" ht="18" customHeight="1" x14ac:dyDescent="0.25">
      <c r="A1255" s="217"/>
      <c r="B1255" s="217" t="s">
        <v>50</v>
      </c>
      <c r="C1255" s="311">
        <v>1500</v>
      </c>
      <c r="D1255" s="311">
        <v>0</v>
      </c>
      <c r="E1255" s="311">
        <f t="shared" si="91"/>
        <v>0</v>
      </c>
      <c r="F1255" s="73"/>
      <c r="G1255" s="73"/>
    </row>
    <row r="1256" spans="1:7" s="3" customFormat="1" ht="18" customHeight="1" x14ac:dyDescent="0.25">
      <c r="A1256" s="217"/>
      <c r="B1256" s="217" t="s">
        <v>507</v>
      </c>
      <c r="C1256" s="218">
        <v>1500</v>
      </c>
      <c r="D1256" s="218">
        <v>0</v>
      </c>
      <c r="E1256" s="218">
        <f t="shared" si="91"/>
        <v>0</v>
      </c>
      <c r="F1256" s="73"/>
      <c r="G1256" s="73"/>
    </row>
    <row r="1257" spans="1:7" s="73" customFormat="1" ht="18" customHeight="1" x14ac:dyDescent="0.25">
      <c r="A1257" s="217">
        <v>3</v>
      </c>
      <c r="B1257" s="217" t="s">
        <v>2</v>
      </c>
      <c r="C1257" s="222">
        <v>1500</v>
      </c>
      <c r="D1257" s="222">
        <v>0</v>
      </c>
      <c r="E1257" s="222">
        <f t="shared" si="91"/>
        <v>0</v>
      </c>
      <c r="G1257"/>
    </row>
    <row r="1258" spans="1:7" s="3" customFormat="1" ht="18" customHeight="1" x14ac:dyDescent="0.25">
      <c r="A1258" s="217">
        <v>32</v>
      </c>
      <c r="B1258" s="217" t="s">
        <v>21</v>
      </c>
      <c r="C1258" s="222">
        <v>0</v>
      </c>
      <c r="D1258" s="218">
        <v>0</v>
      </c>
      <c r="E1258" s="222">
        <v>0</v>
      </c>
      <c r="F1258" s="73"/>
      <c r="G1258" s="73"/>
    </row>
    <row r="1259" spans="1:7" s="3" customFormat="1" ht="18" customHeight="1" x14ac:dyDescent="0.25">
      <c r="A1259" s="225">
        <v>329</v>
      </c>
      <c r="B1259" s="225" t="s">
        <v>25</v>
      </c>
      <c r="C1259" s="226">
        <v>0</v>
      </c>
      <c r="D1259" s="226">
        <v>0</v>
      </c>
      <c r="E1259" s="226">
        <v>0</v>
      </c>
      <c r="F1259" s="73"/>
      <c r="G1259" s="73"/>
    </row>
    <row r="1260" spans="1:7" s="3" customFormat="1" ht="18" customHeight="1" x14ac:dyDescent="0.25">
      <c r="A1260" s="217">
        <v>36</v>
      </c>
      <c r="B1260" s="217" t="s">
        <v>144</v>
      </c>
      <c r="C1260" s="222">
        <v>1500</v>
      </c>
      <c r="D1260" s="222">
        <v>0</v>
      </c>
      <c r="E1260" s="222">
        <f t="shared" si="91"/>
        <v>0</v>
      </c>
      <c r="F1260" s="73"/>
      <c r="G1260" s="73"/>
    </row>
    <row r="1261" spans="1:7" s="73" customFormat="1" ht="18" customHeight="1" x14ac:dyDescent="0.25">
      <c r="A1261" s="225">
        <v>366</v>
      </c>
      <c r="B1261" s="225" t="s">
        <v>372</v>
      </c>
      <c r="C1261" s="223">
        <v>1500</v>
      </c>
      <c r="D1261" s="223">
        <v>0</v>
      </c>
      <c r="E1261" s="223">
        <f t="shared" si="91"/>
        <v>0</v>
      </c>
    </row>
    <row r="1262" spans="1:7" s="73" customFormat="1" ht="18" customHeight="1" x14ac:dyDescent="0.25">
      <c r="A1262" s="225">
        <v>3661</v>
      </c>
      <c r="B1262" s="225" t="s">
        <v>572</v>
      </c>
      <c r="C1262" s="223">
        <v>0</v>
      </c>
      <c r="D1262" s="226">
        <v>0</v>
      </c>
      <c r="E1262" s="226">
        <v>0</v>
      </c>
    </row>
    <row r="1263" spans="1:7" s="73" customFormat="1" ht="18" customHeight="1" x14ac:dyDescent="0.25">
      <c r="A1263" s="264"/>
      <c r="B1263" s="303" t="s">
        <v>362</v>
      </c>
      <c r="C1263" s="265">
        <v>40000</v>
      </c>
      <c r="D1263" s="265">
        <v>0</v>
      </c>
      <c r="E1263" s="265">
        <f t="shared" si="91"/>
        <v>0</v>
      </c>
    </row>
    <row r="1264" spans="1:7" s="3" customFormat="1" ht="18" customHeight="1" x14ac:dyDescent="0.25">
      <c r="A1264" s="217"/>
      <c r="B1264" s="304" t="s">
        <v>118</v>
      </c>
      <c r="C1264" s="222">
        <v>40000</v>
      </c>
      <c r="D1264" s="222">
        <v>0</v>
      </c>
      <c r="E1264" s="222">
        <f t="shared" si="91"/>
        <v>0</v>
      </c>
      <c r="F1264" s="73"/>
      <c r="G1264" s="73"/>
    </row>
    <row r="1265" spans="1:7" s="73" customFormat="1" ht="18" customHeight="1" x14ac:dyDescent="0.25">
      <c r="A1265" s="217"/>
      <c r="B1265" s="304" t="s">
        <v>50</v>
      </c>
      <c r="C1265" s="218">
        <v>4000</v>
      </c>
      <c r="D1265" s="218"/>
      <c r="E1265" s="218">
        <f t="shared" si="91"/>
        <v>0</v>
      </c>
    </row>
    <row r="1266" spans="1:7" s="73" customFormat="1" ht="18" customHeight="1" x14ac:dyDescent="0.25">
      <c r="A1266" s="217"/>
      <c r="B1266" s="304" t="s">
        <v>507</v>
      </c>
      <c r="C1266" s="218">
        <v>40000</v>
      </c>
      <c r="D1266" s="218">
        <v>0</v>
      </c>
      <c r="E1266" s="218">
        <f t="shared" si="91"/>
        <v>0</v>
      </c>
      <c r="F1266"/>
      <c r="G1266" s="66"/>
    </row>
    <row r="1267" spans="1:7" s="73" customFormat="1" ht="18" customHeight="1" x14ac:dyDescent="0.25">
      <c r="A1267" s="217">
        <v>3</v>
      </c>
      <c r="B1267" s="304" t="s">
        <v>2</v>
      </c>
      <c r="C1267" s="222">
        <v>40000</v>
      </c>
      <c r="D1267" s="222">
        <v>0</v>
      </c>
      <c r="E1267" s="222">
        <f t="shared" si="91"/>
        <v>0</v>
      </c>
      <c r="F1267" s="3"/>
      <c r="G1267" s="3"/>
    </row>
    <row r="1268" spans="1:7" s="73" customFormat="1" ht="18" customHeight="1" x14ac:dyDescent="0.25">
      <c r="A1268" s="217">
        <v>37</v>
      </c>
      <c r="B1268" s="304" t="s">
        <v>196</v>
      </c>
      <c r="C1268" s="222">
        <v>40000</v>
      </c>
      <c r="D1268" s="222">
        <v>0</v>
      </c>
      <c r="E1268" s="222">
        <f t="shared" si="91"/>
        <v>0</v>
      </c>
      <c r="F1268" s="3"/>
      <c r="G1268" s="3"/>
    </row>
    <row r="1269" spans="1:7" s="73" customFormat="1" ht="18" customHeight="1" x14ac:dyDescent="0.25">
      <c r="A1269" s="225">
        <v>372</v>
      </c>
      <c r="B1269" s="305" t="s">
        <v>37</v>
      </c>
      <c r="C1269" s="223">
        <v>40000</v>
      </c>
      <c r="D1269" s="223">
        <v>0</v>
      </c>
      <c r="E1269" s="223">
        <f t="shared" si="91"/>
        <v>0</v>
      </c>
      <c r="F1269" s="3"/>
      <c r="G1269" s="3"/>
    </row>
    <row r="1270" spans="1:7" s="73" customFormat="1" ht="18" customHeight="1" x14ac:dyDescent="0.25">
      <c r="A1270" s="225">
        <v>3721</v>
      </c>
      <c r="B1270" s="225" t="s">
        <v>574</v>
      </c>
      <c r="C1270" s="223">
        <v>0</v>
      </c>
      <c r="D1270" s="226">
        <v>0</v>
      </c>
      <c r="E1270" s="226">
        <v>0</v>
      </c>
      <c r="F1270" s="3"/>
      <c r="G1270" s="3"/>
    </row>
    <row r="1271" spans="1:7" s="73" customFormat="1" ht="18" customHeight="1" x14ac:dyDescent="0.25">
      <c r="A1271" s="264"/>
      <c r="B1271" s="264" t="s">
        <v>337</v>
      </c>
      <c r="C1271" s="265">
        <v>9000</v>
      </c>
      <c r="D1271" s="266">
        <v>3900</v>
      </c>
      <c r="E1271" s="266">
        <f t="shared" si="91"/>
        <v>43.333333333333336</v>
      </c>
      <c r="F1271" s="3"/>
      <c r="G1271" s="3"/>
    </row>
    <row r="1272" spans="1:7" s="73" customFormat="1" ht="18" customHeight="1" x14ac:dyDescent="0.25">
      <c r="A1272" s="217"/>
      <c r="B1272" s="217" t="s">
        <v>118</v>
      </c>
      <c r="C1272" s="222">
        <v>9000</v>
      </c>
      <c r="D1272" s="222">
        <v>3900</v>
      </c>
      <c r="E1272" s="222">
        <f t="shared" si="91"/>
        <v>43.333333333333336</v>
      </c>
      <c r="F1272"/>
      <c r="G1272"/>
    </row>
    <row r="1273" spans="1:7" s="73" customFormat="1" ht="18" customHeight="1" x14ac:dyDescent="0.25">
      <c r="A1273" s="217"/>
      <c r="B1273" s="217" t="s">
        <v>51</v>
      </c>
      <c r="C1273" s="222">
        <v>9000</v>
      </c>
      <c r="D1273" s="222">
        <v>3900</v>
      </c>
      <c r="E1273" s="222">
        <f t="shared" si="91"/>
        <v>43.333333333333336</v>
      </c>
      <c r="F1273"/>
      <c r="G1273"/>
    </row>
    <row r="1274" spans="1:7" s="73" customFormat="1" ht="18" customHeight="1" x14ac:dyDescent="0.25">
      <c r="A1274" s="217"/>
      <c r="B1274" s="217" t="s">
        <v>506</v>
      </c>
      <c r="C1274" s="218">
        <v>9000</v>
      </c>
      <c r="D1274" s="218">
        <v>3900</v>
      </c>
      <c r="E1274" s="218">
        <f t="shared" si="91"/>
        <v>43.333333333333336</v>
      </c>
      <c r="F1274"/>
      <c r="G1274"/>
    </row>
    <row r="1275" spans="1:7" s="73" customFormat="1" ht="18" customHeight="1" x14ac:dyDescent="0.25">
      <c r="A1275" s="217">
        <v>3</v>
      </c>
      <c r="B1275" s="217" t="s">
        <v>2</v>
      </c>
      <c r="C1275" s="222">
        <v>0</v>
      </c>
      <c r="D1275" s="218">
        <v>3900</v>
      </c>
      <c r="E1275" s="218">
        <v>0</v>
      </c>
      <c r="F1275" s="3"/>
      <c r="G1275" s="3"/>
    </row>
    <row r="1276" spans="1:7" s="73" customFormat="1" ht="18" customHeight="1" x14ac:dyDescent="0.25">
      <c r="A1276" s="217">
        <v>37</v>
      </c>
      <c r="B1276" s="217" t="s">
        <v>196</v>
      </c>
      <c r="C1276" s="222">
        <v>0</v>
      </c>
      <c r="D1276" s="218">
        <v>3900</v>
      </c>
      <c r="E1276" s="218">
        <v>0</v>
      </c>
      <c r="F1276" s="3"/>
      <c r="G1276" s="3"/>
    </row>
    <row r="1277" spans="1:7" s="73" customFormat="1" ht="18" customHeight="1" x14ac:dyDescent="0.25">
      <c r="A1277" s="225">
        <v>372</v>
      </c>
      <c r="B1277" s="225" t="s">
        <v>37</v>
      </c>
      <c r="C1277" s="223">
        <v>0</v>
      </c>
      <c r="D1277" s="223">
        <v>3900</v>
      </c>
      <c r="E1277" s="223">
        <v>0</v>
      </c>
      <c r="F1277" s="3"/>
      <c r="G1277" s="3"/>
    </row>
    <row r="1278" spans="1:7" s="73" customFormat="1" ht="18" customHeight="1" x14ac:dyDescent="0.25">
      <c r="A1278" s="225">
        <v>3721</v>
      </c>
      <c r="B1278" s="225" t="s">
        <v>571</v>
      </c>
      <c r="C1278" s="223">
        <v>0</v>
      </c>
      <c r="D1278" s="223">
        <v>3900</v>
      </c>
      <c r="E1278" s="223">
        <v>0</v>
      </c>
      <c r="F1278" s="3"/>
      <c r="G1278" s="3"/>
    </row>
    <row r="1279" spans="1:7" s="73" customFormat="1" ht="18" customHeight="1" x14ac:dyDescent="0.25">
      <c r="A1279" s="217"/>
      <c r="B1279" s="217" t="s">
        <v>50</v>
      </c>
      <c r="C1279" s="311">
        <v>9000</v>
      </c>
      <c r="D1279" s="311">
        <v>0</v>
      </c>
      <c r="E1279" s="311">
        <f t="shared" si="91"/>
        <v>0</v>
      </c>
      <c r="F1279" s="3"/>
      <c r="G1279" s="3"/>
    </row>
    <row r="1280" spans="1:7" s="73" customFormat="1" ht="18" customHeight="1" x14ac:dyDescent="0.25">
      <c r="A1280" s="217"/>
      <c r="B1280" s="217" t="s">
        <v>507</v>
      </c>
      <c r="C1280" s="218">
        <v>9000</v>
      </c>
      <c r="D1280" s="218">
        <v>0</v>
      </c>
      <c r="E1280" s="218">
        <f t="shared" si="91"/>
        <v>0</v>
      </c>
    </row>
    <row r="1281" spans="1:82" s="73" customFormat="1" ht="18" customHeight="1" x14ac:dyDescent="0.25">
      <c r="A1281" s="217">
        <v>3</v>
      </c>
      <c r="B1281" s="217" t="s">
        <v>2</v>
      </c>
      <c r="C1281" s="222">
        <v>9000</v>
      </c>
      <c r="D1281" s="218">
        <v>0</v>
      </c>
      <c r="E1281" s="218">
        <f t="shared" si="91"/>
        <v>0</v>
      </c>
    </row>
    <row r="1282" spans="1:82" ht="18" customHeight="1" x14ac:dyDescent="0.25">
      <c r="A1282" s="217">
        <v>37</v>
      </c>
      <c r="B1282" s="217" t="s">
        <v>196</v>
      </c>
      <c r="C1282" s="222">
        <v>9000</v>
      </c>
      <c r="D1282" s="218">
        <v>0</v>
      </c>
      <c r="E1282" s="218">
        <f t="shared" si="91"/>
        <v>0</v>
      </c>
      <c r="F1282" s="73"/>
      <c r="G1282" s="73"/>
    </row>
    <row r="1283" spans="1:82" s="7" customFormat="1" ht="18" customHeight="1" x14ac:dyDescent="0.25">
      <c r="A1283" s="225">
        <v>372</v>
      </c>
      <c r="B1283" s="225" t="s">
        <v>37</v>
      </c>
      <c r="C1283" s="223">
        <v>9000</v>
      </c>
      <c r="D1283" s="223">
        <v>0</v>
      </c>
      <c r="E1283" s="223">
        <f t="shared" si="91"/>
        <v>0</v>
      </c>
      <c r="F1283" s="73"/>
      <c r="G1283" s="73"/>
    </row>
    <row r="1284" spans="1:82" s="3" customFormat="1" ht="18" customHeight="1" x14ac:dyDescent="0.25">
      <c r="A1284" s="225">
        <v>3721</v>
      </c>
      <c r="B1284" s="225" t="s">
        <v>571</v>
      </c>
      <c r="C1284" s="223">
        <v>0</v>
      </c>
      <c r="D1284" s="226">
        <v>0</v>
      </c>
      <c r="E1284" s="226">
        <v>0</v>
      </c>
      <c r="F1284" s="73"/>
      <c r="G1284" s="73"/>
    </row>
    <row r="1285" spans="1:82" s="3" customFormat="1" ht="18" customHeight="1" x14ac:dyDescent="0.25">
      <c r="A1285" s="264"/>
      <c r="B1285" s="264" t="s">
        <v>338</v>
      </c>
      <c r="C1285" s="265">
        <v>30000</v>
      </c>
      <c r="D1285" s="265">
        <v>0</v>
      </c>
      <c r="E1285" s="265">
        <f t="shared" si="91"/>
        <v>0</v>
      </c>
      <c r="F1285" s="73"/>
      <c r="G1285" s="73"/>
    </row>
    <row r="1286" spans="1:82" s="3" customFormat="1" ht="18" customHeight="1" x14ac:dyDescent="0.25">
      <c r="A1286" s="217"/>
      <c r="B1286" s="217" t="s">
        <v>197</v>
      </c>
      <c r="C1286" s="222">
        <v>30000</v>
      </c>
      <c r="D1286" s="222">
        <v>0</v>
      </c>
      <c r="E1286" s="222">
        <f t="shared" si="91"/>
        <v>0</v>
      </c>
      <c r="F1286" s="73"/>
      <c r="G1286" s="73"/>
    </row>
    <row r="1287" spans="1:82" s="3" customFormat="1" ht="18" customHeight="1" x14ac:dyDescent="0.25">
      <c r="A1287" s="217"/>
      <c r="B1287" s="217" t="s">
        <v>51</v>
      </c>
      <c r="C1287" s="222">
        <v>0</v>
      </c>
      <c r="D1287" s="222">
        <v>0</v>
      </c>
      <c r="E1287" s="222">
        <v>0</v>
      </c>
      <c r="F1287" s="73"/>
      <c r="G1287" s="73"/>
    </row>
    <row r="1288" spans="1:82" s="73" customFormat="1" ht="18" customHeight="1" x14ac:dyDescent="0.25">
      <c r="A1288" s="217"/>
      <c r="B1288" s="217" t="s">
        <v>506</v>
      </c>
      <c r="C1288" s="218">
        <v>0</v>
      </c>
      <c r="D1288" s="218">
        <v>0</v>
      </c>
      <c r="E1288" s="218">
        <v>0</v>
      </c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  <c r="W1288"/>
      <c r="X1288"/>
      <c r="Y1288"/>
      <c r="Z1288"/>
      <c r="AA1288"/>
      <c r="AB1288"/>
      <c r="AC1288"/>
      <c r="AD1288"/>
      <c r="AE1288"/>
      <c r="AF1288"/>
      <c r="AG1288"/>
      <c r="AH1288"/>
      <c r="AI1288"/>
      <c r="AJ1288"/>
      <c r="AK1288"/>
      <c r="AL1288"/>
      <c r="AM1288"/>
      <c r="AN1288"/>
      <c r="AO1288"/>
      <c r="AP1288"/>
      <c r="AQ1288"/>
      <c r="AR1288"/>
      <c r="AS1288"/>
      <c r="AT1288"/>
      <c r="AU1288"/>
      <c r="AV1288"/>
      <c r="AW1288"/>
      <c r="AX1288"/>
      <c r="AY1288"/>
      <c r="AZ1288"/>
      <c r="BA1288"/>
      <c r="BB1288"/>
      <c r="BC1288"/>
      <c r="BD1288"/>
      <c r="BE1288"/>
      <c r="BF1288"/>
      <c r="BG1288"/>
      <c r="BH1288"/>
      <c r="BI1288"/>
      <c r="BJ1288"/>
      <c r="BK1288"/>
      <c r="BL1288"/>
      <c r="BM1288"/>
      <c r="BN1288"/>
      <c r="BO1288"/>
      <c r="BP1288"/>
      <c r="BQ1288"/>
      <c r="BR1288"/>
      <c r="BS1288"/>
      <c r="BT1288"/>
      <c r="BU1288"/>
      <c r="BV1288"/>
      <c r="BW1288"/>
      <c r="BX1288"/>
      <c r="BY1288"/>
      <c r="BZ1288"/>
      <c r="CA1288"/>
      <c r="CB1288"/>
      <c r="CC1288"/>
      <c r="CD1288"/>
    </row>
    <row r="1289" spans="1:82" s="73" customFormat="1" ht="18" customHeight="1" x14ac:dyDescent="0.25">
      <c r="A1289" s="217">
        <v>3</v>
      </c>
      <c r="B1289" s="217" t="s">
        <v>2</v>
      </c>
      <c r="C1289" s="222">
        <v>0</v>
      </c>
      <c r="D1289" s="222">
        <v>0</v>
      </c>
      <c r="E1289" s="222">
        <v>0</v>
      </c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  <c r="W1289"/>
      <c r="X1289"/>
      <c r="Y1289"/>
      <c r="Z1289"/>
      <c r="AA1289"/>
      <c r="AB1289"/>
      <c r="AC1289"/>
      <c r="AD1289"/>
      <c r="AE1289"/>
      <c r="AF1289"/>
      <c r="AG1289"/>
      <c r="AH1289"/>
      <c r="AI1289"/>
      <c r="AJ1289"/>
      <c r="AK1289"/>
      <c r="AL1289"/>
      <c r="AM1289"/>
      <c r="AN1289"/>
      <c r="AO1289"/>
      <c r="AP1289"/>
      <c r="AQ1289"/>
      <c r="AR1289"/>
      <c r="AS1289"/>
      <c r="AT1289"/>
      <c r="AU1289"/>
      <c r="AV1289"/>
      <c r="AW1289"/>
      <c r="AX1289"/>
      <c r="AY1289"/>
      <c r="AZ1289"/>
      <c r="BA1289"/>
      <c r="BB1289"/>
      <c r="BC1289"/>
      <c r="BD1289"/>
      <c r="BE1289"/>
      <c r="BF1289"/>
      <c r="BG1289"/>
      <c r="BH1289"/>
      <c r="BI1289"/>
      <c r="BJ1289"/>
      <c r="BK1289"/>
      <c r="BL1289"/>
      <c r="BM1289"/>
      <c r="BN1289"/>
      <c r="BO1289"/>
      <c r="BP1289"/>
      <c r="BQ1289"/>
      <c r="BR1289"/>
      <c r="BS1289"/>
      <c r="BT1289"/>
      <c r="BU1289"/>
      <c r="BV1289"/>
      <c r="BW1289"/>
      <c r="BX1289"/>
      <c r="BY1289"/>
      <c r="BZ1289"/>
      <c r="CA1289"/>
      <c r="CB1289"/>
      <c r="CC1289"/>
      <c r="CD1289"/>
    </row>
    <row r="1290" spans="1:82" s="73" customFormat="1" ht="18" customHeight="1" x14ac:dyDescent="0.25">
      <c r="A1290" s="217">
        <v>37</v>
      </c>
      <c r="B1290" s="217" t="s">
        <v>194</v>
      </c>
      <c r="C1290" s="222">
        <v>0</v>
      </c>
      <c r="D1290" s="222">
        <v>0</v>
      </c>
      <c r="E1290" s="222">
        <v>0</v>
      </c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  <c r="W1290"/>
      <c r="X1290"/>
      <c r="Y1290"/>
      <c r="Z1290"/>
      <c r="AA1290"/>
      <c r="AB1290"/>
      <c r="AC1290"/>
      <c r="AD1290"/>
      <c r="AE1290"/>
      <c r="AF1290"/>
      <c r="AG1290"/>
      <c r="AH1290"/>
      <c r="AI1290"/>
      <c r="AJ1290"/>
      <c r="AK1290"/>
      <c r="AL1290"/>
      <c r="AM1290"/>
      <c r="AN1290"/>
      <c r="AO1290"/>
      <c r="AP1290"/>
      <c r="AQ1290"/>
      <c r="AR1290"/>
      <c r="AS1290"/>
      <c r="AT1290"/>
      <c r="AU1290"/>
      <c r="AV1290"/>
      <c r="AW1290"/>
      <c r="AX1290"/>
      <c r="AY1290"/>
      <c r="AZ1290"/>
      <c r="BA1290"/>
      <c r="BB1290"/>
      <c r="BC1290"/>
      <c r="BD1290"/>
      <c r="BE1290"/>
      <c r="BF1290"/>
      <c r="BG1290"/>
      <c r="BH1290"/>
      <c r="BI1290"/>
      <c r="BJ1290"/>
      <c r="BK1290"/>
      <c r="BL1290"/>
      <c r="BM1290"/>
      <c r="BN1290"/>
      <c r="BO1290"/>
      <c r="BP1290"/>
      <c r="BQ1290"/>
      <c r="BR1290"/>
      <c r="BS1290"/>
      <c r="BT1290"/>
      <c r="BU1290"/>
      <c r="BV1290"/>
      <c r="BW1290"/>
      <c r="BX1290"/>
      <c r="BY1290"/>
      <c r="BZ1290"/>
      <c r="CA1290"/>
      <c r="CB1290"/>
      <c r="CC1290"/>
      <c r="CD1290"/>
    </row>
    <row r="1291" spans="1:82" s="7" customFormat="1" ht="18" customHeight="1" x14ac:dyDescent="0.25">
      <c r="A1291" s="225">
        <v>372</v>
      </c>
      <c r="B1291" s="225" t="s">
        <v>37</v>
      </c>
      <c r="C1291" s="223">
        <v>0</v>
      </c>
      <c r="D1291" s="223">
        <v>0</v>
      </c>
      <c r="E1291" s="223">
        <v>0</v>
      </c>
      <c r="F1291" s="3"/>
      <c r="G1291" s="3"/>
    </row>
    <row r="1292" spans="1:82" s="7" customFormat="1" ht="18" customHeight="1" x14ac:dyDescent="0.25">
      <c r="A1292" s="225">
        <v>372129</v>
      </c>
      <c r="B1292" s="225" t="s">
        <v>561</v>
      </c>
      <c r="C1292" s="223">
        <v>0</v>
      </c>
      <c r="D1292" s="223">
        <v>0</v>
      </c>
      <c r="E1292" s="223">
        <v>0</v>
      </c>
      <c r="F1292" s="3"/>
      <c r="G1292" s="3"/>
    </row>
    <row r="1293" spans="1:82" s="3" customFormat="1" ht="18" customHeight="1" x14ac:dyDescent="0.25">
      <c r="A1293" s="217"/>
      <c r="B1293" s="217" t="s">
        <v>50</v>
      </c>
      <c r="C1293" s="311">
        <v>0</v>
      </c>
      <c r="D1293" s="311">
        <v>0</v>
      </c>
      <c r="E1293" s="311">
        <v>0</v>
      </c>
    </row>
    <row r="1294" spans="1:82" s="3" customFormat="1" ht="18" customHeight="1" x14ac:dyDescent="0.25">
      <c r="A1294" s="217"/>
      <c r="B1294" s="217" t="s">
        <v>507</v>
      </c>
      <c r="C1294" s="218">
        <v>30000</v>
      </c>
      <c r="D1294" s="218">
        <v>0</v>
      </c>
      <c r="E1294" s="218">
        <v>0</v>
      </c>
    </row>
    <row r="1295" spans="1:82" s="3" customFormat="1" ht="18" customHeight="1" x14ac:dyDescent="0.25">
      <c r="A1295" s="217">
        <v>3</v>
      </c>
      <c r="B1295" s="217" t="s">
        <v>2</v>
      </c>
      <c r="C1295" s="222">
        <v>30000</v>
      </c>
      <c r="D1295" s="222">
        <v>0</v>
      </c>
      <c r="E1295" s="222">
        <v>0</v>
      </c>
    </row>
    <row r="1296" spans="1:82" s="3" customFormat="1" ht="18" customHeight="1" x14ac:dyDescent="0.25">
      <c r="A1296" s="217">
        <v>37</v>
      </c>
      <c r="B1296" s="217" t="s">
        <v>194</v>
      </c>
      <c r="C1296" s="222">
        <v>30000</v>
      </c>
      <c r="D1296" s="222">
        <v>0</v>
      </c>
      <c r="E1296" s="222">
        <v>0</v>
      </c>
    </row>
    <row r="1297" spans="1:7" s="73" customFormat="1" ht="18" customHeight="1" x14ac:dyDescent="0.25">
      <c r="A1297" s="225">
        <v>372</v>
      </c>
      <c r="B1297" s="225" t="s">
        <v>37</v>
      </c>
      <c r="C1297" s="223">
        <v>30000</v>
      </c>
      <c r="D1297" s="223">
        <v>0</v>
      </c>
      <c r="E1297" s="223">
        <v>0</v>
      </c>
      <c r="F1297"/>
      <c r="G1297"/>
    </row>
    <row r="1298" spans="1:7" s="73" customFormat="1" ht="18" customHeight="1" x14ac:dyDescent="0.25">
      <c r="A1298" s="225">
        <v>372129</v>
      </c>
      <c r="B1298" s="225" t="s">
        <v>561</v>
      </c>
      <c r="C1298" s="223">
        <v>30000</v>
      </c>
      <c r="D1298" s="223">
        <v>0</v>
      </c>
      <c r="E1298" s="223">
        <v>0</v>
      </c>
      <c r="F1298"/>
      <c r="G1298"/>
    </row>
    <row r="1299" spans="1:7" s="73" customFormat="1" ht="18" customHeight="1" x14ac:dyDescent="0.25">
      <c r="A1299" s="225"/>
      <c r="B1299" s="225"/>
      <c r="C1299" s="223"/>
      <c r="D1299" s="223"/>
      <c r="E1299" s="223"/>
      <c r="F1299"/>
      <c r="G1299"/>
    </row>
    <row r="1300" spans="1:7" s="73" customFormat="1" ht="18" customHeight="1" x14ac:dyDescent="0.25">
      <c r="A1300" s="277"/>
      <c r="B1300" s="277" t="s">
        <v>131</v>
      </c>
      <c r="C1300" s="278">
        <v>652000</v>
      </c>
      <c r="D1300" s="278">
        <v>235923.01</v>
      </c>
      <c r="E1300" s="278">
        <f>D1300/C1300*100</f>
        <v>36.184510736196316</v>
      </c>
      <c r="F1300" s="3"/>
      <c r="G1300" s="3"/>
    </row>
    <row r="1301" spans="1:7" s="73" customFormat="1" ht="18" customHeight="1" x14ac:dyDescent="0.25">
      <c r="A1301" s="277"/>
      <c r="B1301" s="277" t="s">
        <v>339</v>
      </c>
      <c r="C1301" s="278">
        <v>255000</v>
      </c>
      <c r="D1301" s="278">
        <v>118552.33</v>
      </c>
      <c r="E1301" s="278">
        <f t="shared" ref="E1301:E1359" si="92">D1301/C1301*100</f>
        <v>46.491109803921574</v>
      </c>
      <c r="F1301" s="3"/>
      <c r="G1301" s="3"/>
    </row>
    <row r="1302" spans="1:7" s="73" customFormat="1" ht="18" customHeight="1" x14ac:dyDescent="0.25">
      <c r="A1302" s="217"/>
      <c r="B1302" s="217" t="s">
        <v>126</v>
      </c>
      <c r="C1302" s="222">
        <v>255000</v>
      </c>
      <c r="D1302" s="222">
        <v>118552.33</v>
      </c>
      <c r="E1302" s="222">
        <f t="shared" si="92"/>
        <v>46.491109803921574</v>
      </c>
      <c r="F1302" s="3"/>
      <c r="G1302" s="3"/>
    </row>
    <row r="1303" spans="1:7" s="73" customFormat="1" ht="18" customHeight="1" x14ac:dyDescent="0.25">
      <c r="A1303" s="217"/>
      <c r="B1303" s="217" t="s">
        <v>51</v>
      </c>
      <c r="C1303" s="222">
        <v>255000</v>
      </c>
      <c r="D1303" s="222">
        <v>118453.28</v>
      </c>
      <c r="E1303" s="222">
        <f t="shared" si="92"/>
        <v>46.452266666666667</v>
      </c>
      <c r="F1303" s="3"/>
      <c r="G1303" s="3"/>
    </row>
    <row r="1304" spans="1:7" s="73" customFormat="1" ht="18" customHeight="1" x14ac:dyDescent="0.25">
      <c r="A1304" s="217"/>
      <c r="B1304" s="217" t="s">
        <v>506</v>
      </c>
      <c r="C1304" s="218">
        <v>135000</v>
      </c>
      <c r="D1304" s="218">
        <v>118453.28</v>
      </c>
      <c r="E1304" s="218">
        <f t="shared" si="92"/>
        <v>87.743170370370365</v>
      </c>
      <c r="F1304" s="3"/>
      <c r="G1304" s="3"/>
    </row>
    <row r="1305" spans="1:7" s="73" customFormat="1" ht="18" customHeight="1" x14ac:dyDescent="0.25">
      <c r="A1305" s="217">
        <v>3</v>
      </c>
      <c r="B1305" s="217" t="s">
        <v>2</v>
      </c>
      <c r="C1305" s="222">
        <v>135000</v>
      </c>
      <c r="D1305" s="222">
        <v>118453.28</v>
      </c>
      <c r="E1305" s="222">
        <f t="shared" si="92"/>
        <v>87.743170370370365</v>
      </c>
      <c r="F1305" s="3"/>
      <c r="G1305" s="3"/>
    </row>
    <row r="1306" spans="1:7" s="73" customFormat="1" ht="18" customHeight="1" x14ac:dyDescent="0.25">
      <c r="A1306" s="217">
        <v>37</v>
      </c>
      <c r="B1306" s="217" t="s">
        <v>194</v>
      </c>
      <c r="C1306" s="222">
        <v>135000</v>
      </c>
      <c r="D1306" s="222">
        <v>118453.28</v>
      </c>
      <c r="E1306" s="222">
        <f t="shared" si="92"/>
        <v>87.743170370370365</v>
      </c>
      <c r="F1306"/>
      <c r="G1306"/>
    </row>
    <row r="1307" spans="1:7" s="73" customFormat="1" ht="18" customHeight="1" x14ac:dyDescent="0.25">
      <c r="A1307" s="225">
        <v>372</v>
      </c>
      <c r="B1307" s="225" t="s">
        <v>91</v>
      </c>
      <c r="C1307" s="223">
        <v>135000</v>
      </c>
      <c r="D1307" s="223">
        <v>118453.28</v>
      </c>
      <c r="E1307" s="223">
        <f t="shared" si="92"/>
        <v>87.743170370370365</v>
      </c>
      <c r="F1307"/>
      <c r="G1307"/>
    </row>
    <row r="1308" spans="1:7" s="3" customFormat="1" ht="18" customHeight="1" x14ac:dyDescent="0.25">
      <c r="A1308" s="225">
        <v>37212</v>
      </c>
      <c r="B1308" s="225" t="s">
        <v>584</v>
      </c>
      <c r="C1308" s="223"/>
      <c r="D1308" s="223"/>
      <c r="E1308" s="223">
        <v>0</v>
      </c>
      <c r="F1308"/>
      <c r="G1308"/>
    </row>
    <row r="1309" spans="1:7" s="3" customFormat="1" ht="18" customHeight="1" x14ac:dyDescent="0.25">
      <c r="A1309" s="217"/>
      <c r="B1309" s="217" t="s">
        <v>507</v>
      </c>
      <c r="C1309" s="218">
        <v>120000</v>
      </c>
      <c r="D1309" s="218">
        <v>0</v>
      </c>
      <c r="E1309" s="218">
        <f t="shared" si="92"/>
        <v>0</v>
      </c>
    </row>
    <row r="1310" spans="1:7" s="7" customFormat="1" ht="18" customHeight="1" x14ac:dyDescent="0.25">
      <c r="A1310" s="217">
        <v>3</v>
      </c>
      <c r="B1310" s="217" t="s">
        <v>2</v>
      </c>
      <c r="C1310" s="222">
        <v>120000</v>
      </c>
      <c r="D1310" s="222">
        <v>0</v>
      </c>
      <c r="E1310" s="222">
        <f t="shared" si="92"/>
        <v>0</v>
      </c>
      <c r="F1310" s="3"/>
      <c r="G1310" s="3"/>
    </row>
    <row r="1311" spans="1:7" s="3" customFormat="1" ht="18" customHeight="1" x14ac:dyDescent="0.25">
      <c r="A1311" s="217">
        <v>37</v>
      </c>
      <c r="B1311" s="217" t="s">
        <v>194</v>
      </c>
      <c r="C1311" s="222">
        <v>120000</v>
      </c>
      <c r="D1311" s="222">
        <v>0</v>
      </c>
      <c r="E1311" s="222">
        <f t="shared" si="92"/>
        <v>0</v>
      </c>
    </row>
    <row r="1312" spans="1:7" s="3" customFormat="1" ht="18" customHeight="1" x14ac:dyDescent="0.25">
      <c r="A1312" s="225">
        <v>372</v>
      </c>
      <c r="B1312" s="225" t="s">
        <v>91</v>
      </c>
      <c r="C1312" s="223">
        <v>120000</v>
      </c>
      <c r="D1312" s="223">
        <v>0</v>
      </c>
      <c r="E1312" s="223">
        <f t="shared" si="92"/>
        <v>0</v>
      </c>
    </row>
    <row r="1313" spans="1:7" s="3" customFormat="1" ht="18" customHeight="1" x14ac:dyDescent="0.25">
      <c r="A1313" s="225">
        <v>3721</v>
      </c>
      <c r="B1313" s="225" t="s">
        <v>584</v>
      </c>
      <c r="C1313" s="223">
        <v>0</v>
      </c>
      <c r="D1313" s="226">
        <v>0</v>
      </c>
      <c r="E1313" s="226">
        <v>0</v>
      </c>
    </row>
    <row r="1314" spans="1:7" s="3" customFormat="1" ht="18" customHeight="1" x14ac:dyDescent="0.25">
      <c r="A1314" s="277"/>
      <c r="B1314" s="277" t="s">
        <v>340</v>
      </c>
      <c r="C1314" s="278">
        <v>2000</v>
      </c>
      <c r="D1314" s="278">
        <v>99.05</v>
      </c>
      <c r="E1314" s="278">
        <f t="shared" si="92"/>
        <v>4.9524999999999997</v>
      </c>
    </row>
    <row r="1315" spans="1:7" ht="18" customHeight="1" x14ac:dyDescent="0.25">
      <c r="A1315" s="252"/>
      <c r="B1315" s="252" t="s">
        <v>143</v>
      </c>
      <c r="C1315" s="222">
        <v>2000</v>
      </c>
      <c r="D1315" s="222">
        <v>99.05</v>
      </c>
      <c r="E1315" s="222">
        <f t="shared" si="92"/>
        <v>4.9524999999999997</v>
      </c>
      <c r="F1315" s="3"/>
      <c r="G1315" s="3"/>
    </row>
    <row r="1316" spans="1:7" s="3" customFormat="1" ht="18" customHeight="1" x14ac:dyDescent="0.25">
      <c r="A1316" s="219"/>
      <c r="B1316" s="219" t="s">
        <v>506</v>
      </c>
      <c r="C1316" s="220">
        <v>2000</v>
      </c>
      <c r="D1316" s="220">
        <v>99.05</v>
      </c>
      <c r="E1316" s="220">
        <f t="shared" si="92"/>
        <v>4.9524999999999997</v>
      </c>
      <c r="F1316"/>
      <c r="G1316"/>
    </row>
    <row r="1317" spans="1:7" s="3" customFormat="1" ht="18" customHeight="1" x14ac:dyDescent="0.25">
      <c r="A1317" s="217">
        <v>3</v>
      </c>
      <c r="B1317" s="217" t="s">
        <v>2</v>
      </c>
      <c r="C1317" s="222">
        <v>2000</v>
      </c>
      <c r="D1317" s="222">
        <v>99.05</v>
      </c>
      <c r="E1317" s="222">
        <f t="shared" si="92"/>
        <v>4.9524999999999997</v>
      </c>
      <c r="F1317"/>
      <c r="G1317"/>
    </row>
    <row r="1318" spans="1:7" ht="18" customHeight="1" x14ac:dyDescent="0.25">
      <c r="A1318" s="217">
        <v>36</v>
      </c>
      <c r="B1318" s="217" t="s">
        <v>144</v>
      </c>
      <c r="C1318" s="222">
        <v>2000</v>
      </c>
      <c r="D1318" s="222">
        <v>99.05</v>
      </c>
      <c r="E1318" s="222">
        <f t="shared" si="92"/>
        <v>4.9524999999999997</v>
      </c>
      <c r="F1318"/>
      <c r="G1318"/>
    </row>
    <row r="1319" spans="1:7" s="7" customFormat="1" ht="18" customHeight="1" x14ac:dyDescent="0.25">
      <c r="A1319" s="225">
        <v>363</v>
      </c>
      <c r="B1319" s="225" t="s">
        <v>145</v>
      </c>
      <c r="C1319" s="223">
        <v>2000</v>
      </c>
      <c r="D1319" s="223">
        <v>99.05</v>
      </c>
      <c r="E1319" s="223">
        <f t="shared" si="92"/>
        <v>4.9524999999999997</v>
      </c>
      <c r="F1319" s="3"/>
      <c r="G1319" s="3"/>
    </row>
    <row r="1320" spans="1:7" s="3" customFormat="1" ht="18" customHeight="1" x14ac:dyDescent="0.25">
      <c r="A1320" s="225">
        <v>3632</v>
      </c>
      <c r="B1320" s="306" t="s">
        <v>562</v>
      </c>
      <c r="C1320" s="223">
        <v>2000</v>
      </c>
      <c r="D1320" s="223">
        <v>99.05</v>
      </c>
      <c r="E1320" s="223">
        <f t="shared" si="92"/>
        <v>4.9524999999999997</v>
      </c>
    </row>
    <row r="1321" spans="1:7" s="309" customFormat="1" ht="18" customHeight="1" x14ac:dyDescent="0.25">
      <c r="A1321" s="217"/>
      <c r="B1321" s="292" t="s">
        <v>570</v>
      </c>
      <c r="C1321" s="311">
        <v>0</v>
      </c>
      <c r="D1321" s="311">
        <v>0</v>
      </c>
      <c r="E1321" s="311">
        <v>0</v>
      </c>
      <c r="F1321" s="3"/>
      <c r="G1321" s="3"/>
    </row>
    <row r="1322" spans="1:7" s="3" customFormat="1" ht="18" customHeight="1" x14ac:dyDescent="0.25">
      <c r="A1322" s="217"/>
      <c r="B1322" s="217" t="s">
        <v>507</v>
      </c>
      <c r="C1322" s="218">
        <v>0</v>
      </c>
      <c r="D1322" s="218">
        <v>0</v>
      </c>
      <c r="E1322" s="218">
        <v>0</v>
      </c>
    </row>
    <row r="1323" spans="1:7" s="3" customFormat="1" ht="18" customHeight="1" x14ac:dyDescent="0.25">
      <c r="A1323" s="217">
        <v>3</v>
      </c>
      <c r="B1323" s="217" t="s">
        <v>2</v>
      </c>
      <c r="C1323" s="222">
        <v>0</v>
      </c>
      <c r="D1323" s="222">
        <v>0</v>
      </c>
      <c r="E1323" s="222">
        <v>0</v>
      </c>
    </row>
    <row r="1324" spans="1:7" s="39" customFormat="1" ht="18" customHeight="1" x14ac:dyDescent="0.25">
      <c r="A1324" s="217">
        <v>36</v>
      </c>
      <c r="B1324" s="217" t="s">
        <v>144</v>
      </c>
      <c r="C1324" s="222">
        <v>0</v>
      </c>
      <c r="D1324" s="222">
        <v>0</v>
      </c>
      <c r="E1324" s="222">
        <v>0</v>
      </c>
      <c r="F1324" s="309"/>
      <c r="G1324" s="309"/>
    </row>
    <row r="1325" spans="1:7" s="39" customFormat="1" ht="18" customHeight="1" x14ac:dyDescent="0.25">
      <c r="A1325" s="225">
        <v>363</v>
      </c>
      <c r="B1325" s="225" t="s">
        <v>145</v>
      </c>
      <c r="C1325" s="223">
        <v>0</v>
      </c>
      <c r="D1325" s="223">
        <v>0</v>
      </c>
      <c r="E1325" s="223">
        <v>0</v>
      </c>
      <c r="F1325"/>
      <c r="G1325"/>
    </row>
    <row r="1326" spans="1:7" ht="18" customHeight="1" x14ac:dyDescent="0.25">
      <c r="A1326" s="225">
        <v>36329</v>
      </c>
      <c r="B1326" s="306" t="s">
        <v>562</v>
      </c>
      <c r="C1326" s="223">
        <v>0</v>
      </c>
      <c r="D1326" s="223">
        <v>0</v>
      </c>
      <c r="E1326" s="223">
        <v>0</v>
      </c>
      <c r="F1326"/>
      <c r="G1326"/>
    </row>
    <row r="1327" spans="1:7" ht="18" customHeight="1" x14ac:dyDescent="0.25">
      <c r="A1327" s="225"/>
      <c r="B1327" s="306"/>
      <c r="C1327" s="223"/>
      <c r="D1327" s="226"/>
      <c r="E1327" s="226"/>
      <c r="F1327" s="39"/>
      <c r="G1327" s="39"/>
    </row>
    <row r="1328" spans="1:7" s="58" customFormat="1" ht="18" customHeight="1" x14ac:dyDescent="0.25">
      <c r="A1328" s="277"/>
      <c r="B1328" s="307" t="s">
        <v>563</v>
      </c>
      <c r="C1328" s="278">
        <v>370000</v>
      </c>
      <c r="D1328" s="279">
        <v>117370.68</v>
      </c>
      <c r="E1328" s="279">
        <f t="shared" si="92"/>
        <v>31.721805405405402</v>
      </c>
      <c r="F1328" s="39"/>
      <c r="G1328" s="39"/>
    </row>
    <row r="1329" spans="1:7" s="317" customFormat="1" ht="18" customHeight="1" x14ac:dyDescent="0.25">
      <c r="A1329" s="217"/>
      <c r="B1329" s="290" t="s">
        <v>126</v>
      </c>
      <c r="C1329" s="222">
        <v>370000</v>
      </c>
      <c r="D1329" s="222">
        <v>117370.68</v>
      </c>
      <c r="E1329" s="218">
        <f t="shared" si="92"/>
        <v>31.721805405405402</v>
      </c>
      <c r="F1329" s="3"/>
      <c r="G1329" s="3"/>
    </row>
    <row r="1330" spans="1:7" s="3" customFormat="1" ht="18" customHeight="1" x14ac:dyDescent="0.25">
      <c r="A1330" s="217"/>
      <c r="B1330" s="290" t="s">
        <v>51</v>
      </c>
      <c r="C1330" s="218">
        <v>30000</v>
      </c>
      <c r="D1330" s="218">
        <v>117370.68</v>
      </c>
      <c r="E1330" s="218">
        <f t="shared" si="92"/>
        <v>391.23559999999998</v>
      </c>
    </row>
    <row r="1331" spans="1:7" s="3" customFormat="1" ht="18" customHeight="1" x14ac:dyDescent="0.25">
      <c r="A1331" s="217"/>
      <c r="B1331" s="217" t="s">
        <v>506</v>
      </c>
      <c r="C1331" s="218">
        <v>30000</v>
      </c>
      <c r="D1331" s="218">
        <v>117370.68</v>
      </c>
      <c r="E1331" s="218">
        <f t="shared" si="92"/>
        <v>391.23559999999998</v>
      </c>
    </row>
    <row r="1332" spans="1:7" s="3" customFormat="1" ht="18" customHeight="1" x14ac:dyDescent="0.25">
      <c r="A1332" s="217">
        <v>4</v>
      </c>
      <c r="B1332" s="217" t="s">
        <v>3</v>
      </c>
      <c r="C1332" s="222">
        <v>30000</v>
      </c>
      <c r="D1332" s="218">
        <v>117370.68</v>
      </c>
      <c r="E1332" s="218">
        <f t="shared" si="92"/>
        <v>391.23559999999998</v>
      </c>
      <c r="F1332" s="309"/>
      <c r="G1332" s="309"/>
    </row>
    <row r="1333" spans="1:7" s="3" customFormat="1" ht="18" customHeight="1" x14ac:dyDescent="0.25">
      <c r="A1333" s="217">
        <v>42</v>
      </c>
      <c r="B1333" s="217" t="s">
        <v>36</v>
      </c>
      <c r="C1333" s="222">
        <v>30000</v>
      </c>
      <c r="D1333" s="218">
        <v>117370.68</v>
      </c>
      <c r="E1333" s="218">
        <f t="shared" si="92"/>
        <v>391.23559999999998</v>
      </c>
    </row>
    <row r="1334" spans="1:7" s="3" customFormat="1" ht="18" customHeight="1" x14ac:dyDescent="0.25">
      <c r="A1334" s="225">
        <v>421</v>
      </c>
      <c r="B1334" s="225" t="s">
        <v>564</v>
      </c>
      <c r="C1334" s="223">
        <v>30000</v>
      </c>
      <c r="D1334" s="223">
        <v>117370.68</v>
      </c>
      <c r="E1334" s="226">
        <f t="shared" si="92"/>
        <v>391.23559999999998</v>
      </c>
      <c r="F1334"/>
      <c r="G1334"/>
    </row>
    <row r="1335" spans="1:7" ht="18" customHeight="1" x14ac:dyDescent="0.25">
      <c r="A1335" s="225">
        <v>4212</v>
      </c>
      <c r="B1335" s="225" t="s">
        <v>424</v>
      </c>
      <c r="C1335" s="223">
        <v>0</v>
      </c>
      <c r="D1335" s="223">
        <v>117370.68</v>
      </c>
      <c r="E1335" s="226">
        <v>0</v>
      </c>
      <c r="F1335" s="3"/>
      <c r="G1335" s="3"/>
    </row>
    <row r="1336" spans="1:7" ht="18" customHeight="1" x14ac:dyDescent="0.25">
      <c r="A1336" s="217"/>
      <c r="B1336" s="290" t="s">
        <v>50</v>
      </c>
      <c r="C1336" s="218">
        <v>30000</v>
      </c>
      <c r="D1336" s="218">
        <v>0</v>
      </c>
      <c r="E1336" s="218">
        <f t="shared" si="92"/>
        <v>0</v>
      </c>
      <c r="F1336" s="3"/>
      <c r="G1336" s="3"/>
    </row>
    <row r="1337" spans="1:7" ht="18" customHeight="1" x14ac:dyDescent="0.25">
      <c r="A1337" s="312"/>
      <c r="B1337" s="312" t="s">
        <v>507</v>
      </c>
      <c r="C1337" s="313">
        <v>30000</v>
      </c>
      <c r="D1337" s="313">
        <v>0</v>
      </c>
      <c r="E1337" s="313">
        <f t="shared" si="92"/>
        <v>0</v>
      </c>
      <c r="F1337"/>
      <c r="G1337"/>
    </row>
    <row r="1338" spans="1:7" s="58" customFormat="1" ht="18" customHeight="1" x14ac:dyDescent="0.25">
      <c r="A1338" s="217">
        <v>4</v>
      </c>
      <c r="B1338" s="217" t="s">
        <v>3</v>
      </c>
      <c r="C1338" s="222">
        <v>30000</v>
      </c>
      <c r="D1338" s="218">
        <v>0</v>
      </c>
      <c r="E1338" s="218">
        <f t="shared" si="92"/>
        <v>0</v>
      </c>
      <c r="F1338" s="3"/>
      <c r="G1338" s="3"/>
    </row>
    <row r="1339" spans="1:7" s="3" customFormat="1" ht="18" customHeight="1" x14ac:dyDescent="0.25">
      <c r="A1339" s="217">
        <v>42</v>
      </c>
      <c r="B1339" s="217" t="s">
        <v>36</v>
      </c>
      <c r="C1339" s="222">
        <v>30000</v>
      </c>
      <c r="D1339" s="218">
        <v>0</v>
      </c>
      <c r="E1339" s="218">
        <f t="shared" si="92"/>
        <v>0</v>
      </c>
    </row>
    <row r="1340" spans="1:7" s="3" customFormat="1" ht="18" customHeight="1" x14ac:dyDescent="0.25">
      <c r="A1340" s="225">
        <v>421</v>
      </c>
      <c r="B1340" s="225" t="s">
        <v>564</v>
      </c>
      <c r="C1340" s="223">
        <v>30000</v>
      </c>
      <c r="D1340" s="223">
        <v>0</v>
      </c>
      <c r="E1340" s="226">
        <f t="shared" si="92"/>
        <v>0</v>
      </c>
    </row>
    <row r="1341" spans="1:7" s="3" customFormat="1" ht="18" customHeight="1" x14ac:dyDescent="0.25">
      <c r="A1341" s="225">
        <v>4212</v>
      </c>
      <c r="B1341" s="225" t="s">
        <v>424</v>
      </c>
      <c r="C1341" s="223">
        <v>0</v>
      </c>
      <c r="D1341" s="223">
        <v>0</v>
      </c>
      <c r="E1341" s="226">
        <v>0</v>
      </c>
    </row>
    <row r="1342" spans="1:7" s="3" customFormat="1" ht="18" customHeight="1" x14ac:dyDescent="0.25">
      <c r="A1342" s="217"/>
      <c r="B1342" s="290" t="s">
        <v>50</v>
      </c>
      <c r="C1342" s="218">
        <v>340000</v>
      </c>
      <c r="D1342" s="218">
        <v>0</v>
      </c>
      <c r="E1342" s="218">
        <f t="shared" si="92"/>
        <v>0</v>
      </c>
    </row>
    <row r="1343" spans="1:7" ht="18" customHeight="1" x14ac:dyDescent="0.25">
      <c r="A1343" s="217"/>
      <c r="B1343" s="292" t="s">
        <v>524</v>
      </c>
      <c r="C1343" s="218">
        <v>340000</v>
      </c>
      <c r="D1343" s="218">
        <v>0</v>
      </c>
      <c r="E1343" s="218">
        <f t="shared" si="92"/>
        <v>0</v>
      </c>
      <c r="F1343"/>
      <c r="G1343"/>
    </row>
    <row r="1344" spans="1:7" ht="18" customHeight="1" x14ac:dyDescent="0.25">
      <c r="A1344" s="217">
        <v>4</v>
      </c>
      <c r="B1344" s="217" t="s">
        <v>3</v>
      </c>
      <c r="C1344" s="222">
        <v>340000</v>
      </c>
      <c r="D1344" s="218">
        <v>0</v>
      </c>
      <c r="E1344" s="218">
        <f t="shared" si="92"/>
        <v>0</v>
      </c>
      <c r="F1344"/>
      <c r="G1344"/>
    </row>
    <row r="1345" spans="1:7" ht="18" customHeight="1" x14ac:dyDescent="0.25">
      <c r="A1345" s="217">
        <v>42</v>
      </c>
      <c r="B1345" s="217" t="s">
        <v>36</v>
      </c>
      <c r="C1345" s="222">
        <v>340000</v>
      </c>
      <c r="D1345" s="218">
        <v>0</v>
      </c>
      <c r="E1345" s="218">
        <f t="shared" si="92"/>
        <v>0</v>
      </c>
      <c r="F1345"/>
      <c r="G1345"/>
    </row>
    <row r="1346" spans="1:7" s="58" customFormat="1" ht="18" customHeight="1" x14ac:dyDescent="0.25">
      <c r="A1346" s="225">
        <v>421</v>
      </c>
      <c r="B1346" s="225" t="s">
        <v>565</v>
      </c>
      <c r="C1346" s="223">
        <v>340000</v>
      </c>
      <c r="D1346" s="223">
        <v>0</v>
      </c>
      <c r="E1346" s="226">
        <f t="shared" si="92"/>
        <v>0</v>
      </c>
      <c r="F1346" s="3"/>
      <c r="G1346" s="3"/>
    </row>
    <row r="1347" spans="1:7" s="3" customFormat="1" ht="18" customHeight="1" x14ac:dyDescent="0.25">
      <c r="A1347" s="225">
        <v>4212</v>
      </c>
      <c r="B1347" s="225" t="s">
        <v>424</v>
      </c>
      <c r="C1347" s="223"/>
      <c r="D1347" s="223">
        <v>0</v>
      </c>
      <c r="E1347" s="226" t="e">
        <f t="shared" si="92"/>
        <v>#DIV/0!</v>
      </c>
    </row>
    <row r="1348" spans="1:7" s="3" customFormat="1" ht="18" customHeight="1" x14ac:dyDescent="0.25">
      <c r="A1348" s="217"/>
      <c r="B1348" s="217" t="s">
        <v>568</v>
      </c>
      <c r="C1348" s="311">
        <v>25000</v>
      </c>
      <c r="D1348" s="311">
        <v>0</v>
      </c>
      <c r="E1348" s="218">
        <f t="shared" si="92"/>
        <v>0</v>
      </c>
    </row>
    <row r="1349" spans="1:7" s="3" customFormat="1" ht="18" customHeight="1" x14ac:dyDescent="0.25">
      <c r="A1349" s="217"/>
      <c r="B1349" s="217" t="s">
        <v>510</v>
      </c>
      <c r="C1349" s="218">
        <v>25000</v>
      </c>
      <c r="D1349" s="218">
        <v>0</v>
      </c>
      <c r="E1349" s="218">
        <f t="shared" si="92"/>
        <v>0</v>
      </c>
    </row>
    <row r="1350" spans="1:7" s="3" customFormat="1" ht="18" customHeight="1" x14ac:dyDescent="0.25">
      <c r="A1350" s="217">
        <v>4</v>
      </c>
      <c r="B1350" s="217" t="s">
        <v>3</v>
      </c>
      <c r="C1350" s="222">
        <v>0</v>
      </c>
      <c r="D1350" s="218">
        <v>0</v>
      </c>
      <c r="E1350" s="218">
        <v>0</v>
      </c>
    </row>
    <row r="1351" spans="1:7" ht="18" customHeight="1" x14ac:dyDescent="0.25">
      <c r="A1351" s="217">
        <v>42</v>
      </c>
      <c r="B1351" s="217" t="s">
        <v>36</v>
      </c>
      <c r="C1351" s="222">
        <v>0</v>
      </c>
      <c r="D1351" s="218">
        <v>0</v>
      </c>
      <c r="E1351" s="218">
        <v>0</v>
      </c>
      <c r="F1351" s="73"/>
      <c r="G1351" s="73"/>
    </row>
    <row r="1352" spans="1:7" ht="18" customHeight="1" x14ac:dyDescent="0.25">
      <c r="A1352" s="225">
        <v>421</v>
      </c>
      <c r="B1352" s="225" t="s">
        <v>564</v>
      </c>
      <c r="C1352" s="223">
        <v>0</v>
      </c>
      <c r="D1352" s="223">
        <v>0</v>
      </c>
      <c r="E1352" s="226">
        <v>0</v>
      </c>
      <c r="F1352" s="73"/>
      <c r="G1352" s="73"/>
    </row>
    <row r="1353" spans="1:7" ht="18" customHeight="1" x14ac:dyDescent="0.25">
      <c r="A1353" s="85"/>
      <c r="B1353" s="85"/>
      <c r="C1353" s="260"/>
      <c r="D1353" s="260"/>
      <c r="E1353" s="260">
        <v>0</v>
      </c>
      <c r="F1353"/>
      <c r="G1353"/>
    </row>
    <row r="1354" spans="1:7" s="58" customFormat="1" ht="18" customHeight="1" x14ac:dyDescent="0.25">
      <c r="A1354" s="277"/>
      <c r="B1354" s="314" t="s">
        <v>569</v>
      </c>
      <c r="C1354" s="278">
        <v>25000</v>
      </c>
      <c r="D1354" s="279">
        <v>0</v>
      </c>
      <c r="E1354" s="279">
        <f t="shared" si="92"/>
        <v>0</v>
      </c>
      <c r="F1354" s="3"/>
      <c r="G1354" s="3"/>
    </row>
    <row r="1355" spans="1:7" s="3" customFormat="1" ht="18" customHeight="1" x14ac:dyDescent="0.25">
      <c r="A1355" s="217"/>
      <c r="B1355" s="290" t="s">
        <v>126</v>
      </c>
      <c r="C1355" s="222">
        <v>25000</v>
      </c>
      <c r="D1355" s="222">
        <v>0</v>
      </c>
      <c r="E1355" s="222">
        <f t="shared" si="92"/>
        <v>0</v>
      </c>
    </row>
    <row r="1356" spans="1:7" s="3" customFormat="1" ht="18" customHeight="1" x14ac:dyDescent="0.25">
      <c r="A1356" s="219"/>
      <c r="B1356" s="219" t="s">
        <v>507</v>
      </c>
      <c r="C1356" s="220">
        <v>25000</v>
      </c>
      <c r="D1356" s="220">
        <v>0</v>
      </c>
      <c r="E1356" s="220">
        <f t="shared" si="92"/>
        <v>0</v>
      </c>
    </row>
    <row r="1357" spans="1:7" s="3" customFormat="1" ht="18" customHeight="1" x14ac:dyDescent="0.25">
      <c r="A1357" s="217">
        <v>4</v>
      </c>
      <c r="B1357" s="217" t="s">
        <v>3</v>
      </c>
      <c r="C1357" s="222">
        <v>25000</v>
      </c>
      <c r="D1357" s="218">
        <v>0</v>
      </c>
      <c r="E1357" s="218">
        <f t="shared" si="92"/>
        <v>0</v>
      </c>
    </row>
    <row r="1358" spans="1:7" s="3" customFormat="1" ht="18" customHeight="1" x14ac:dyDescent="0.25">
      <c r="A1358" s="217">
        <v>42</v>
      </c>
      <c r="B1358" s="217" t="s">
        <v>36</v>
      </c>
      <c r="C1358" s="222">
        <v>25000</v>
      </c>
      <c r="D1358" s="218">
        <v>0</v>
      </c>
      <c r="E1358" s="218">
        <f t="shared" si="92"/>
        <v>0</v>
      </c>
    </row>
    <row r="1359" spans="1:7" ht="18" customHeight="1" x14ac:dyDescent="0.25">
      <c r="A1359" s="225">
        <v>422</v>
      </c>
      <c r="B1359" s="225" t="s">
        <v>104</v>
      </c>
      <c r="C1359" s="223">
        <v>25000</v>
      </c>
      <c r="D1359" s="223">
        <v>0</v>
      </c>
      <c r="E1359" s="226">
        <f t="shared" si="92"/>
        <v>0</v>
      </c>
      <c r="F1359"/>
      <c r="G1359"/>
    </row>
    <row r="1360" spans="1:7" ht="18" customHeight="1" x14ac:dyDescent="0.25">
      <c r="A1360" s="225">
        <v>4221</v>
      </c>
      <c r="B1360" s="225" t="s">
        <v>104</v>
      </c>
      <c r="C1360" s="223">
        <v>0</v>
      </c>
      <c r="D1360" s="223">
        <v>0</v>
      </c>
      <c r="E1360" s="226">
        <v>0</v>
      </c>
      <c r="F1360"/>
      <c r="G1360"/>
    </row>
    <row r="1361" spans="1:7" ht="18" customHeight="1" x14ac:dyDescent="0.25">
      <c r="A1361" s="261"/>
      <c r="B1361" s="261" t="s">
        <v>132</v>
      </c>
      <c r="C1361" s="262">
        <v>3000</v>
      </c>
      <c r="D1361" s="262">
        <v>0</v>
      </c>
      <c r="E1361" s="262">
        <v>0</v>
      </c>
      <c r="F1361" s="3"/>
      <c r="G1361" s="3"/>
    </row>
    <row r="1362" spans="1:7" s="58" customFormat="1" ht="18" customHeight="1" x14ac:dyDescent="0.25">
      <c r="A1362" s="261"/>
      <c r="B1362" s="261" t="s">
        <v>341</v>
      </c>
      <c r="C1362" s="262">
        <v>3000</v>
      </c>
      <c r="D1362" s="262">
        <v>0</v>
      </c>
      <c r="E1362" s="262">
        <v>0</v>
      </c>
      <c r="F1362" s="3"/>
      <c r="G1362" s="3"/>
    </row>
    <row r="1363" spans="1:7" s="3" customFormat="1" ht="18" customHeight="1" x14ac:dyDescent="0.25">
      <c r="A1363" s="217"/>
      <c r="B1363" s="217" t="s">
        <v>113</v>
      </c>
      <c r="C1363" s="222">
        <v>3000</v>
      </c>
      <c r="D1363" s="222">
        <v>0</v>
      </c>
      <c r="E1363" s="222">
        <v>0</v>
      </c>
    </row>
    <row r="1364" spans="1:7" s="3" customFormat="1" ht="18" customHeight="1" x14ac:dyDescent="0.25">
      <c r="A1364" s="217"/>
      <c r="B1364" s="217" t="s">
        <v>567</v>
      </c>
      <c r="C1364" s="218">
        <v>3000</v>
      </c>
      <c r="D1364" s="218">
        <v>0</v>
      </c>
      <c r="E1364" s="218">
        <v>0</v>
      </c>
      <c r="F1364"/>
      <c r="G1364"/>
    </row>
    <row r="1365" spans="1:7" s="3" customFormat="1" ht="18" customHeight="1" x14ac:dyDescent="0.25">
      <c r="A1365" s="217"/>
      <c r="B1365" s="217" t="s">
        <v>519</v>
      </c>
      <c r="C1365" s="218">
        <v>3000</v>
      </c>
      <c r="D1365" s="218">
        <v>0</v>
      </c>
      <c r="E1365" s="218">
        <v>0</v>
      </c>
      <c r="F1365"/>
      <c r="G1365"/>
    </row>
    <row r="1366" spans="1:7" s="3" customFormat="1" ht="18" customHeight="1" x14ac:dyDescent="0.25">
      <c r="A1366" s="217">
        <v>3</v>
      </c>
      <c r="B1366" s="217" t="s">
        <v>2</v>
      </c>
      <c r="C1366" s="222">
        <v>3000</v>
      </c>
      <c r="D1366" s="222">
        <v>0</v>
      </c>
      <c r="E1366" s="222">
        <v>0</v>
      </c>
      <c r="F1366"/>
      <c r="G1366"/>
    </row>
    <row r="1367" spans="1:7" s="3" customFormat="1" ht="18" customHeight="1" x14ac:dyDescent="0.25">
      <c r="A1367" s="217">
        <v>35</v>
      </c>
      <c r="B1367" s="217" t="s">
        <v>141</v>
      </c>
      <c r="C1367" s="222">
        <v>3000</v>
      </c>
      <c r="D1367" s="222">
        <v>0</v>
      </c>
      <c r="E1367" s="222">
        <v>0</v>
      </c>
    </row>
    <row r="1368" spans="1:7" s="73" customFormat="1" ht="18" customHeight="1" x14ac:dyDescent="0.25">
      <c r="A1368" s="280">
        <f>A1377</f>
        <v>3523</v>
      </c>
      <c r="B1368" s="281" t="str">
        <f>B1377</f>
        <v>Subvencije trgovačkim društvima, zadrugama poljoprivrednicima i obrtnicima izvan javnog sektora</v>
      </c>
      <c r="C1368" s="223">
        <v>3000</v>
      </c>
      <c r="D1368" s="223">
        <v>0</v>
      </c>
      <c r="E1368" s="223">
        <v>0</v>
      </c>
      <c r="F1368" s="3"/>
      <c r="G1368" s="3"/>
    </row>
    <row r="1369" spans="1:7" s="73" customFormat="1" ht="18" customHeight="1" x14ac:dyDescent="0.25">
      <c r="A1369" s="225"/>
      <c r="B1369" s="225"/>
      <c r="C1369" s="223"/>
      <c r="D1369" s="226"/>
      <c r="E1369" s="226"/>
      <c r="F1369" s="3"/>
      <c r="G1369" s="3"/>
    </row>
    <row r="1370" spans="1:7" ht="18" customHeight="1" x14ac:dyDescent="0.25">
      <c r="A1370" s="282"/>
      <c r="B1370" s="282" t="s">
        <v>139</v>
      </c>
      <c r="C1370" s="283">
        <v>2000</v>
      </c>
      <c r="D1370" s="283">
        <v>0</v>
      </c>
      <c r="E1370" s="283">
        <v>0</v>
      </c>
      <c r="F1370" s="3"/>
      <c r="G1370" s="3"/>
    </row>
    <row r="1371" spans="1:7" s="3" customFormat="1" ht="18" customHeight="1" x14ac:dyDescent="0.25">
      <c r="A1371" s="282"/>
      <c r="B1371" s="282" t="s">
        <v>342</v>
      </c>
      <c r="C1371" s="283">
        <v>2000</v>
      </c>
      <c r="D1371" s="283">
        <v>0</v>
      </c>
      <c r="E1371" s="283">
        <v>0</v>
      </c>
    </row>
    <row r="1372" spans="1:7" s="58" customFormat="1" ht="18" customHeight="1" x14ac:dyDescent="0.25">
      <c r="A1372" s="217"/>
      <c r="B1372" s="217" t="s">
        <v>140</v>
      </c>
      <c r="C1372" s="222">
        <v>2000</v>
      </c>
      <c r="D1372" s="222">
        <v>0</v>
      </c>
      <c r="E1372" s="222">
        <v>0</v>
      </c>
      <c r="F1372" s="3"/>
      <c r="G1372" s="3"/>
    </row>
    <row r="1373" spans="1:7" s="3" customFormat="1" ht="18" customHeight="1" x14ac:dyDescent="0.25">
      <c r="A1373" s="217"/>
      <c r="B1373" s="217" t="s">
        <v>567</v>
      </c>
      <c r="C1373" s="218">
        <v>0</v>
      </c>
      <c r="D1373" s="218">
        <v>0</v>
      </c>
      <c r="E1373" s="218">
        <v>0</v>
      </c>
    </row>
    <row r="1374" spans="1:7" s="3" customFormat="1" ht="18" customHeight="1" x14ac:dyDescent="0.25">
      <c r="A1374" s="217"/>
      <c r="B1374" s="217" t="s">
        <v>519</v>
      </c>
      <c r="C1374" s="218">
        <v>2000</v>
      </c>
      <c r="D1374" s="218">
        <v>0</v>
      </c>
      <c r="E1374" s="218">
        <v>0</v>
      </c>
    </row>
    <row r="1375" spans="1:7" s="3" customFormat="1" ht="18" customHeight="1" x14ac:dyDescent="0.25">
      <c r="A1375" s="217">
        <v>3</v>
      </c>
      <c r="B1375" s="217" t="s">
        <v>2</v>
      </c>
      <c r="C1375" s="222">
        <v>2000</v>
      </c>
      <c r="D1375" s="222">
        <v>0</v>
      </c>
      <c r="E1375" s="222">
        <v>0</v>
      </c>
    </row>
    <row r="1376" spans="1:7" ht="18" customHeight="1" x14ac:dyDescent="0.25">
      <c r="A1376" s="217">
        <v>35</v>
      </c>
      <c r="B1376" s="217" t="s">
        <v>124</v>
      </c>
      <c r="C1376" s="222">
        <v>2000</v>
      </c>
      <c r="D1376" s="222">
        <v>0</v>
      </c>
      <c r="E1376" s="222">
        <v>0</v>
      </c>
      <c r="F1376"/>
      <c r="G1376"/>
    </row>
    <row r="1377" spans="1:7" ht="18" customHeight="1" x14ac:dyDescent="0.25">
      <c r="A1377" s="284">
        <v>3523</v>
      </c>
      <c r="B1377" s="281" t="s">
        <v>142</v>
      </c>
      <c r="C1377" s="223">
        <v>2000</v>
      </c>
      <c r="D1377" s="223">
        <v>0</v>
      </c>
      <c r="E1377" s="223">
        <v>0</v>
      </c>
      <c r="F1377" s="3"/>
      <c r="G1377" s="3"/>
    </row>
    <row r="1378" spans="1:7" s="3" customFormat="1" ht="18" customHeight="1" x14ac:dyDescent="0.25">
      <c r="A1378" s="225">
        <v>35231</v>
      </c>
      <c r="B1378" s="225" t="s">
        <v>566</v>
      </c>
      <c r="C1378" s="223">
        <v>2000</v>
      </c>
      <c r="D1378" s="223"/>
      <c r="E1378" s="223"/>
    </row>
    <row r="1379" spans="1:7" s="3" customFormat="1" ht="18" customHeight="1" x14ac:dyDescent="0.25">
      <c r="A1379" s="217"/>
      <c r="B1379" s="217" t="s">
        <v>51</v>
      </c>
      <c r="C1379" s="311">
        <v>0</v>
      </c>
      <c r="D1379" s="311">
        <v>0</v>
      </c>
      <c r="E1379" s="311">
        <v>0</v>
      </c>
    </row>
    <row r="1380" spans="1:7" s="3" customFormat="1" ht="18" customHeight="1" x14ac:dyDescent="0.25">
      <c r="A1380" s="217"/>
      <c r="B1380" s="217" t="s">
        <v>506</v>
      </c>
      <c r="C1380" s="218">
        <v>0</v>
      </c>
      <c r="D1380" s="218">
        <v>0</v>
      </c>
      <c r="E1380" s="218">
        <v>0</v>
      </c>
    </row>
    <row r="1381" spans="1:7" s="3" customFormat="1" ht="18" customHeight="1" x14ac:dyDescent="0.25">
      <c r="A1381" s="217">
        <v>3</v>
      </c>
      <c r="B1381" s="217" t="s">
        <v>2</v>
      </c>
      <c r="C1381" s="222">
        <v>0</v>
      </c>
      <c r="D1381" s="222">
        <v>0</v>
      </c>
      <c r="E1381" s="222">
        <v>0</v>
      </c>
    </row>
    <row r="1382" spans="1:7" ht="18" customHeight="1" x14ac:dyDescent="0.25">
      <c r="A1382" s="217">
        <v>35</v>
      </c>
      <c r="B1382" s="217" t="s">
        <v>124</v>
      </c>
      <c r="C1382" s="222">
        <v>0</v>
      </c>
      <c r="D1382" s="222">
        <v>0</v>
      </c>
      <c r="E1382" s="222">
        <v>0</v>
      </c>
      <c r="F1382" s="3"/>
      <c r="G1382" s="3"/>
    </row>
    <row r="1383" spans="1:7" ht="18" customHeight="1" x14ac:dyDescent="0.25">
      <c r="A1383" s="284">
        <v>3523</v>
      </c>
      <c r="B1383" s="281" t="s">
        <v>142</v>
      </c>
      <c r="C1383" s="223">
        <v>0</v>
      </c>
      <c r="D1383" s="223">
        <v>0</v>
      </c>
      <c r="E1383" s="223">
        <v>0</v>
      </c>
      <c r="F1383"/>
      <c r="G1383"/>
    </row>
    <row r="1384" spans="1:7" ht="18" customHeight="1" x14ac:dyDescent="0.25">
      <c r="A1384" s="225"/>
      <c r="B1384" s="225"/>
      <c r="C1384" s="223"/>
      <c r="D1384" s="223"/>
      <c r="E1384" s="223"/>
      <c r="F1384"/>
      <c r="G1384"/>
    </row>
    <row r="1385" spans="1:7" s="58" customFormat="1" ht="18" customHeight="1" x14ac:dyDescent="0.25">
      <c r="A1385" s="285"/>
      <c r="B1385" s="285" t="s">
        <v>180</v>
      </c>
      <c r="C1385" s="286">
        <v>20300</v>
      </c>
      <c r="D1385" s="286">
        <v>11398.3</v>
      </c>
      <c r="E1385" s="286">
        <f>D1385/C1385*100</f>
        <v>56.149261083743838</v>
      </c>
      <c r="F1385"/>
      <c r="G1385"/>
    </row>
    <row r="1386" spans="1:7" s="3" customFormat="1" ht="18" customHeight="1" x14ac:dyDescent="0.25">
      <c r="A1386" s="285"/>
      <c r="B1386" s="285" t="s">
        <v>343</v>
      </c>
      <c r="C1386" s="286">
        <v>5300</v>
      </c>
      <c r="D1386" s="286">
        <v>3571.88</v>
      </c>
      <c r="E1386" s="286">
        <f t="shared" ref="E1386:E1407" si="93">D1386/C1386*100</f>
        <v>67.393962264150943</v>
      </c>
    </row>
    <row r="1387" spans="1:7" s="3" customFormat="1" ht="18" customHeight="1" x14ac:dyDescent="0.25">
      <c r="A1387" s="217"/>
      <c r="B1387" s="217" t="s">
        <v>195</v>
      </c>
      <c r="C1387" s="218">
        <v>5300</v>
      </c>
      <c r="D1387" s="218">
        <v>3571.88</v>
      </c>
      <c r="E1387" s="218">
        <f t="shared" si="93"/>
        <v>67.393962264150943</v>
      </c>
    </row>
    <row r="1388" spans="1:7" s="3" customFormat="1" ht="18" customHeight="1" x14ac:dyDescent="0.25">
      <c r="A1388" s="217"/>
      <c r="B1388" s="217" t="s">
        <v>567</v>
      </c>
      <c r="C1388" s="218">
        <v>150000</v>
      </c>
      <c r="D1388" s="218">
        <v>3571.88</v>
      </c>
      <c r="E1388" s="218">
        <f t="shared" si="93"/>
        <v>2.3812533333333334</v>
      </c>
      <c r="F1388"/>
      <c r="G1388"/>
    </row>
    <row r="1389" spans="1:7" s="3" customFormat="1" ht="18" customHeight="1" x14ac:dyDescent="0.25">
      <c r="A1389" s="225"/>
      <c r="B1389" s="217" t="s">
        <v>519</v>
      </c>
      <c r="C1389" s="218">
        <v>150000</v>
      </c>
      <c r="D1389" s="226">
        <v>3571.88</v>
      </c>
      <c r="E1389" s="226">
        <f t="shared" si="93"/>
        <v>2.3812533333333334</v>
      </c>
    </row>
    <row r="1390" spans="1:7" s="3" customFormat="1" ht="18" customHeight="1" x14ac:dyDescent="0.25">
      <c r="A1390" s="221">
        <v>3</v>
      </c>
      <c r="B1390" s="221" t="s">
        <v>2</v>
      </c>
      <c r="C1390" s="222">
        <v>4000</v>
      </c>
      <c r="D1390" s="222">
        <v>3571.88</v>
      </c>
      <c r="E1390" s="222">
        <f t="shared" si="93"/>
        <v>89.296999999999997</v>
      </c>
    </row>
    <row r="1391" spans="1:7" s="3" customFormat="1" ht="18" customHeight="1" x14ac:dyDescent="0.25">
      <c r="A1391" s="221">
        <v>32</v>
      </c>
      <c r="B1391" s="221" t="s">
        <v>21</v>
      </c>
      <c r="C1391" s="222">
        <v>4000</v>
      </c>
      <c r="D1391" s="222">
        <v>3571.88</v>
      </c>
      <c r="E1391" s="222">
        <f t="shared" si="93"/>
        <v>89.296999999999997</v>
      </c>
    </row>
    <row r="1392" spans="1:7" ht="18" customHeight="1" x14ac:dyDescent="0.25">
      <c r="A1392" s="85">
        <v>323</v>
      </c>
      <c r="B1392" s="85" t="s">
        <v>269</v>
      </c>
      <c r="C1392" s="223">
        <v>4000</v>
      </c>
      <c r="D1392" s="223">
        <v>3571.88</v>
      </c>
      <c r="E1392" s="223">
        <f t="shared" si="93"/>
        <v>89.296999999999997</v>
      </c>
      <c r="F1392"/>
      <c r="G1392"/>
    </row>
    <row r="1393" spans="1:7" ht="18" customHeight="1" x14ac:dyDescent="0.25">
      <c r="A1393" s="85">
        <v>323</v>
      </c>
      <c r="B1393" s="85" t="s">
        <v>24</v>
      </c>
      <c r="C1393" s="223">
        <v>4000</v>
      </c>
      <c r="D1393" s="223">
        <v>3571.88</v>
      </c>
      <c r="E1393" s="223">
        <f t="shared" si="93"/>
        <v>89.296999999999997</v>
      </c>
      <c r="F1393"/>
      <c r="G1393"/>
    </row>
    <row r="1394" spans="1:7" s="3" customFormat="1" ht="18" customHeight="1" x14ac:dyDescent="0.25">
      <c r="A1394" s="225">
        <v>3234</v>
      </c>
      <c r="B1394" s="225" t="s">
        <v>443</v>
      </c>
      <c r="C1394" s="226">
        <v>0</v>
      </c>
      <c r="D1394" s="226">
        <v>3571.88</v>
      </c>
      <c r="E1394" s="226">
        <v>0</v>
      </c>
      <c r="F1394"/>
      <c r="G1394"/>
    </row>
    <row r="1395" spans="1:7" s="3" customFormat="1" ht="18" customHeight="1" x14ac:dyDescent="0.25">
      <c r="A1395" s="15"/>
      <c r="B1395" s="15" t="s">
        <v>50</v>
      </c>
      <c r="C1395" s="311">
        <v>1300</v>
      </c>
      <c r="D1395" s="311">
        <v>0</v>
      </c>
      <c r="E1395" s="311">
        <f t="shared" si="93"/>
        <v>0</v>
      </c>
    </row>
    <row r="1396" spans="1:7" s="58" customFormat="1" ht="18" customHeight="1" x14ac:dyDescent="0.25">
      <c r="A1396" s="217"/>
      <c r="B1396" s="217" t="s">
        <v>520</v>
      </c>
      <c r="C1396" s="218">
        <v>1300</v>
      </c>
      <c r="D1396" s="218">
        <v>0</v>
      </c>
      <c r="E1396" s="218">
        <f t="shared" si="93"/>
        <v>0</v>
      </c>
      <c r="F1396" s="3"/>
      <c r="G1396" s="3"/>
    </row>
    <row r="1397" spans="1:7" s="3" customFormat="1" ht="18" customHeight="1" x14ac:dyDescent="0.25">
      <c r="A1397" s="221">
        <v>3</v>
      </c>
      <c r="B1397" s="221" t="s">
        <v>2</v>
      </c>
      <c r="C1397" s="222">
        <v>1300</v>
      </c>
      <c r="D1397" s="222">
        <v>0</v>
      </c>
      <c r="E1397" s="222">
        <f t="shared" si="93"/>
        <v>0</v>
      </c>
    </row>
    <row r="1398" spans="1:7" s="3" customFormat="1" ht="18" customHeight="1" x14ac:dyDescent="0.25">
      <c r="A1398" s="221">
        <v>32</v>
      </c>
      <c r="B1398" s="221" t="s">
        <v>21</v>
      </c>
      <c r="C1398" s="222">
        <v>1300</v>
      </c>
      <c r="D1398" s="222">
        <v>0</v>
      </c>
      <c r="E1398" s="222">
        <f t="shared" si="93"/>
        <v>0</v>
      </c>
    </row>
    <row r="1399" spans="1:7" s="3" customFormat="1" ht="18" customHeight="1" x14ac:dyDescent="0.25">
      <c r="A1399" s="85">
        <v>323</v>
      </c>
      <c r="B1399" s="85" t="s">
        <v>24</v>
      </c>
      <c r="C1399" s="223">
        <v>1300</v>
      </c>
      <c r="D1399" s="223">
        <v>0</v>
      </c>
      <c r="E1399" s="223">
        <f t="shared" si="93"/>
        <v>0</v>
      </c>
    </row>
    <row r="1400" spans="1:7" s="3" customFormat="1" ht="18" customHeight="1" x14ac:dyDescent="0.25">
      <c r="A1400" s="225">
        <v>3234</v>
      </c>
      <c r="B1400" s="225" t="s">
        <v>443</v>
      </c>
      <c r="C1400" s="226">
        <v>0</v>
      </c>
      <c r="D1400" s="226">
        <v>0</v>
      </c>
      <c r="E1400" s="226">
        <v>0</v>
      </c>
    </row>
    <row r="1401" spans="1:7" ht="18" customHeight="1" x14ac:dyDescent="0.25">
      <c r="A1401" s="285"/>
      <c r="B1401" s="285" t="s">
        <v>344</v>
      </c>
      <c r="C1401" s="287">
        <v>15000</v>
      </c>
      <c r="D1401" s="286">
        <v>7826.42</v>
      </c>
      <c r="E1401" s="286">
        <f t="shared" si="93"/>
        <v>52.176133333333333</v>
      </c>
      <c r="F1401"/>
      <c r="G1401"/>
    </row>
    <row r="1402" spans="1:7" s="3" customFormat="1" ht="18" customHeight="1" x14ac:dyDescent="0.25">
      <c r="A1402" s="217"/>
      <c r="B1402" s="217" t="s">
        <v>195</v>
      </c>
      <c r="C1402" s="222">
        <v>15000</v>
      </c>
      <c r="D1402" s="218">
        <v>7826.42</v>
      </c>
      <c r="E1402" s="218">
        <f t="shared" si="93"/>
        <v>52.176133333333333</v>
      </c>
      <c r="F1402"/>
      <c r="G1402"/>
    </row>
    <row r="1403" spans="1:7" s="3" customFormat="1" ht="18" customHeight="1" x14ac:dyDescent="0.25">
      <c r="A1403" s="217"/>
      <c r="B1403" s="217" t="s">
        <v>567</v>
      </c>
      <c r="C1403" s="218">
        <v>150000</v>
      </c>
      <c r="D1403" s="218">
        <v>7826.42</v>
      </c>
      <c r="E1403" s="218">
        <f t="shared" si="93"/>
        <v>5.2176133333333334</v>
      </c>
      <c r="F1403"/>
      <c r="G1403"/>
    </row>
    <row r="1404" spans="1:7" ht="18" customHeight="1" x14ac:dyDescent="0.25">
      <c r="A1404" s="217"/>
      <c r="B1404" s="217" t="s">
        <v>519</v>
      </c>
      <c r="C1404" s="218">
        <v>15000</v>
      </c>
      <c r="D1404" s="218">
        <v>7826.42</v>
      </c>
      <c r="E1404" s="218">
        <f t="shared" si="93"/>
        <v>52.176133333333333</v>
      </c>
      <c r="F1404"/>
      <c r="G1404"/>
    </row>
    <row r="1405" spans="1:7" s="58" customFormat="1" ht="18" customHeight="1" x14ac:dyDescent="0.25">
      <c r="A1405" s="221">
        <v>3</v>
      </c>
      <c r="B1405" s="221" t="s">
        <v>2</v>
      </c>
      <c r="C1405" s="222">
        <v>15000</v>
      </c>
      <c r="D1405" s="222">
        <v>7826.42</v>
      </c>
      <c r="E1405" s="222">
        <f t="shared" si="93"/>
        <v>52.176133333333333</v>
      </c>
      <c r="F1405" s="3"/>
      <c r="G1405" s="3"/>
    </row>
    <row r="1406" spans="1:7" s="3" customFormat="1" ht="18" customHeight="1" x14ac:dyDescent="0.25">
      <c r="A1406" s="221">
        <v>32</v>
      </c>
      <c r="B1406" s="221" t="s">
        <v>21</v>
      </c>
      <c r="C1406" s="222">
        <v>15000</v>
      </c>
      <c r="D1406" s="222">
        <v>7826.42</v>
      </c>
      <c r="E1406" s="222">
        <f t="shared" si="93"/>
        <v>52.176133333333333</v>
      </c>
    </row>
    <row r="1407" spans="1:7" s="3" customFormat="1" ht="18" customHeight="1" x14ac:dyDescent="0.25">
      <c r="A1407" s="85">
        <v>323</v>
      </c>
      <c r="B1407" s="85" t="s">
        <v>74</v>
      </c>
      <c r="C1407" s="223">
        <v>15000</v>
      </c>
      <c r="D1407" s="223">
        <v>7826.42</v>
      </c>
      <c r="E1407" s="223">
        <f t="shared" si="93"/>
        <v>52.176133333333333</v>
      </c>
      <c r="F1407"/>
      <c r="G1407"/>
    </row>
    <row r="1408" spans="1:7" s="3" customFormat="1" ht="18" customHeight="1" x14ac:dyDescent="0.25">
      <c r="A1408" s="85">
        <v>3236</v>
      </c>
      <c r="B1408" s="85" t="s">
        <v>74</v>
      </c>
      <c r="C1408" s="223">
        <v>0</v>
      </c>
      <c r="D1408" s="223">
        <v>7826.42</v>
      </c>
      <c r="E1408" s="223">
        <v>0</v>
      </c>
      <c r="F1408"/>
      <c r="G1408"/>
    </row>
    <row r="1409" spans="1:7" s="3" customFormat="1" ht="18" customHeight="1" x14ac:dyDescent="0.25">
      <c r="A1409" s="285"/>
      <c r="B1409" s="285" t="s">
        <v>371</v>
      </c>
      <c r="C1409" s="287">
        <v>0</v>
      </c>
      <c r="D1409" s="286">
        <v>0</v>
      </c>
      <c r="E1409" s="286">
        <v>0</v>
      </c>
      <c r="F1409"/>
      <c r="G1409"/>
    </row>
    <row r="1410" spans="1:7" s="3" customFormat="1" ht="18" customHeight="1" x14ac:dyDescent="0.25">
      <c r="A1410" s="217"/>
      <c r="B1410" s="217" t="s">
        <v>192</v>
      </c>
      <c r="C1410" s="222">
        <v>0</v>
      </c>
      <c r="D1410" s="218">
        <v>0</v>
      </c>
      <c r="E1410" s="218">
        <v>0</v>
      </c>
      <c r="F1410"/>
      <c r="G1410"/>
    </row>
    <row r="1411" spans="1:7" s="3" customFormat="1" ht="18" customHeight="1" x14ac:dyDescent="0.25">
      <c r="A1411" s="217"/>
      <c r="B1411" s="217" t="s">
        <v>519</v>
      </c>
      <c r="C1411" s="222">
        <v>0</v>
      </c>
      <c r="D1411" s="218">
        <v>0</v>
      </c>
      <c r="E1411" s="218">
        <v>0</v>
      </c>
    </row>
    <row r="1412" spans="1:7" ht="18" customHeight="1" x14ac:dyDescent="0.25">
      <c r="A1412" s="217">
        <v>3</v>
      </c>
      <c r="B1412" s="217" t="s">
        <v>2</v>
      </c>
      <c r="C1412" s="222">
        <v>0</v>
      </c>
      <c r="D1412" s="218">
        <v>0</v>
      </c>
      <c r="E1412" s="218">
        <v>0</v>
      </c>
      <c r="F1412" s="3"/>
      <c r="G1412" s="3"/>
    </row>
    <row r="1413" spans="1:7" ht="18" customHeight="1" x14ac:dyDescent="0.25">
      <c r="A1413" s="217">
        <v>37</v>
      </c>
      <c r="B1413" s="217" t="s">
        <v>30</v>
      </c>
      <c r="C1413" s="222">
        <v>0</v>
      </c>
      <c r="D1413" s="218">
        <v>0</v>
      </c>
      <c r="E1413" s="218">
        <v>0</v>
      </c>
      <c r="F1413"/>
      <c r="G1413"/>
    </row>
    <row r="1414" spans="1:7" ht="18" customHeight="1" x14ac:dyDescent="0.25">
      <c r="A1414" s="225">
        <v>372</v>
      </c>
      <c r="B1414" s="225" t="s">
        <v>37</v>
      </c>
      <c r="C1414" s="223">
        <v>0</v>
      </c>
      <c r="D1414" s="223">
        <v>0</v>
      </c>
      <c r="E1414" s="223">
        <v>0</v>
      </c>
      <c r="F1414"/>
      <c r="G1414"/>
    </row>
    <row r="1415" spans="1:7" s="58" customFormat="1" ht="18" customHeight="1" x14ac:dyDescent="0.25">
      <c r="A1415"/>
      <c r="B1415"/>
      <c r="C1415"/>
      <c r="D1415" s="66"/>
      <c r="E1415" s="66"/>
      <c r="F1415" s="3"/>
      <c r="G1415" s="3"/>
    </row>
    <row r="1416" spans="1:7" s="58" customFormat="1" ht="18" customHeight="1" x14ac:dyDescent="0.25">
      <c r="A1416"/>
      <c r="B1416" s="3" t="s">
        <v>481</v>
      </c>
      <c r="C1416"/>
      <c r="D1416"/>
      <c r="E1416"/>
      <c r="F1416" s="3"/>
      <c r="G1416" s="3"/>
    </row>
    <row r="1417" spans="1:7" s="3" customFormat="1" ht="18" customHeight="1" x14ac:dyDescent="0.25">
      <c r="A1417" s="375" t="s">
        <v>356</v>
      </c>
      <c r="B1417" s="375"/>
      <c r="C1417" s="375"/>
      <c r="D1417" s="375"/>
      <c r="E1417" s="375"/>
      <c r="F1417" s="375"/>
      <c r="G1417" s="375"/>
    </row>
    <row r="1418" spans="1:7" s="3" customFormat="1" ht="18" customHeight="1" x14ac:dyDescent="0.25">
      <c r="A1418" s="5"/>
      <c r="B1418" s="5"/>
      <c r="C1418" s="5"/>
      <c r="D1418" s="5"/>
      <c r="E1418" s="5"/>
    </row>
    <row r="1419" spans="1:7" s="3" customFormat="1" ht="18" customHeight="1" x14ac:dyDescent="0.25">
      <c r="A1419" s="78"/>
      <c r="B1419" s="78" t="s">
        <v>634</v>
      </c>
      <c r="C1419" s="78"/>
      <c r="D1419" s="78"/>
      <c r="E1419" s="78"/>
    </row>
    <row r="1420" spans="1:7" s="3" customFormat="1" ht="18" customHeight="1" x14ac:dyDescent="0.25">
      <c r="A1420"/>
      <c r="B1420" t="s">
        <v>632</v>
      </c>
      <c r="C1420"/>
      <c r="D1420"/>
      <c r="E1420"/>
    </row>
    <row r="1421" spans="1:7" s="3" customFormat="1" ht="18" customHeight="1" x14ac:dyDescent="0.25">
      <c r="A1421"/>
      <c r="B1421" s="386" t="s">
        <v>631</v>
      </c>
      <c r="C1421" s="386"/>
      <c r="D1421" s="386"/>
      <c r="E1421" s="386"/>
      <c r="F1421" s="386"/>
    </row>
    <row r="1422" spans="1:7" s="3" customFormat="1" ht="18" customHeight="1" x14ac:dyDescent="0.25">
      <c r="A1422"/>
      <c r="B1422" s="386" t="s">
        <v>633</v>
      </c>
      <c r="C1422" s="386"/>
      <c r="D1422" s="386"/>
      <c r="E1422" s="386"/>
      <c r="F1422" s="386"/>
    </row>
    <row r="1423" spans="1:7" s="3" customFormat="1" ht="18" customHeight="1" x14ac:dyDescent="0.25">
      <c r="A1423"/>
      <c r="B1423" s="3" t="s">
        <v>482</v>
      </c>
      <c r="C1423"/>
      <c r="D1423"/>
      <c r="E1423"/>
    </row>
    <row r="1424" spans="1:7" s="3" customFormat="1" ht="18" customHeight="1" x14ac:dyDescent="0.25">
      <c r="A1424" s="375" t="s">
        <v>483</v>
      </c>
      <c r="B1424" s="375"/>
      <c r="C1424" s="375"/>
      <c r="D1424" s="375"/>
      <c r="E1424" s="375"/>
      <c r="F1424" s="375"/>
      <c r="G1424" s="375"/>
    </row>
    <row r="1425" spans="1:7" s="3" customFormat="1" ht="18" customHeight="1" x14ac:dyDescent="0.25">
      <c r="A1425" s="5"/>
      <c r="B1425" s="5"/>
      <c r="C1425" s="5"/>
      <c r="D1425" s="5"/>
      <c r="E1425" s="5"/>
      <c r="F1425"/>
      <c r="G1425"/>
    </row>
    <row r="1426" spans="1:7" ht="18" customHeight="1" x14ac:dyDescent="0.25">
      <c r="B1426" t="s">
        <v>622</v>
      </c>
      <c r="D1426"/>
      <c r="E1426"/>
      <c r="F1426"/>
      <c r="G1426"/>
    </row>
    <row r="1427" spans="1:7" ht="18" customHeight="1" x14ac:dyDescent="0.25">
      <c r="B1427" t="s">
        <v>621</v>
      </c>
      <c r="D1427"/>
      <c r="E1427"/>
      <c r="F1427" s="3"/>
      <c r="G1427" s="3"/>
    </row>
    <row r="1428" spans="1:7" ht="18" customHeight="1" x14ac:dyDescent="0.25">
      <c r="D1428"/>
      <c r="E1428"/>
      <c r="F1428" s="3"/>
      <c r="G1428" s="3"/>
    </row>
    <row r="1429" spans="1:7" ht="18" customHeight="1" x14ac:dyDescent="0.25">
      <c r="B1429" s="3" t="s">
        <v>484</v>
      </c>
      <c r="D1429"/>
      <c r="E1429"/>
      <c r="F1429" s="3"/>
      <c r="G1429" s="3"/>
    </row>
    <row r="1430" spans="1:7" s="3" customFormat="1" ht="18" customHeight="1" x14ac:dyDescent="0.25">
      <c r="A1430" s="375" t="s">
        <v>485</v>
      </c>
      <c r="B1430" s="375"/>
      <c r="C1430" s="375"/>
      <c r="D1430" s="375"/>
      <c r="E1430" s="375"/>
      <c r="F1430" s="375"/>
      <c r="G1430" s="375"/>
    </row>
    <row r="1431" spans="1:7" s="3" customFormat="1" ht="18" customHeight="1" x14ac:dyDescent="0.25">
      <c r="A1431" s="5"/>
      <c r="B1431" s="5"/>
      <c r="C1431" s="5"/>
      <c r="D1431" s="5"/>
      <c r="E1431" s="5"/>
    </row>
    <row r="1432" spans="1:7" ht="18" customHeight="1" x14ac:dyDescent="0.25">
      <c r="A1432" s="342" t="s">
        <v>623</v>
      </c>
      <c r="B1432" s="342" t="s">
        <v>624</v>
      </c>
      <c r="C1432" s="213"/>
      <c r="D1432" s="213"/>
      <c r="E1432" s="213"/>
      <c r="F1432"/>
      <c r="G1432"/>
    </row>
    <row r="1433" spans="1:7" ht="18" customHeight="1" x14ac:dyDescent="0.25">
      <c r="D1433"/>
      <c r="E1433" s="5"/>
      <c r="F1433" s="3"/>
      <c r="G1433" s="3"/>
    </row>
    <row r="1434" spans="1:7" ht="18" customHeight="1" x14ac:dyDescent="0.25">
      <c r="A1434" s="5"/>
      <c r="B1434" s="120" t="s">
        <v>486</v>
      </c>
      <c r="C1434" s="5"/>
      <c r="D1434" s="5"/>
      <c r="E1434" s="5"/>
      <c r="F1434" s="3"/>
      <c r="G1434" s="3"/>
    </row>
    <row r="1435" spans="1:7" ht="18" customHeight="1" x14ac:dyDescent="0.25">
      <c r="A1435" s="375" t="s">
        <v>487</v>
      </c>
      <c r="B1435" s="375"/>
      <c r="C1435" s="375"/>
      <c r="D1435" s="375"/>
      <c r="E1435" s="375"/>
      <c r="F1435" s="375"/>
      <c r="G1435" s="375"/>
    </row>
    <row r="1436" spans="1:7" ht="18" customHeight="1" x14ac:dyDescent="0.25">
      <c r="A1436" s="5"/>
      <c r="B1436" s="5"/>
      <c r="C1436" s="5"/>
      <c r="D1436" s="5"/>
      <c r="E1436" s="78"/>
      <c r="F1436" s="3"/>
      <c r="G1436" s="3"/>
    </row>
    <row r="1437" spans="1:7" ht="18" customHeight="1" x14ac:dyDescent="0.25">
      <c r="A1437" s="78" t="s">
        <v>488</v>
      </c>
      <c r="B1437" s="78"/>
      <c r="C1437" s="78"/>
      <c r="D1437" s="78"/>
      <c r="E1437"/>
      <c r="F1437" s="3"/>
      <c r="G1437" s="3"/>
    </row>
    <row r="1438" spans="1:7" ht="18" customHeight="1" x14ac:dyDescent="0.25">
      <c r="D1438"/>
      <c r="E1438"/>
      <c r="F1438" s="3"/>
      <c r="G1438" s="3"/>
    </row>
    <row r="1439" spans="1:7" s="59" customFormat="1" ht="18" customHeight="1" x14ac:dyDescent="0.25">
      <c r="A1439"/>
      <c r="B1439"/>
      <c r="C1439"/>
      <c r="D1439"/>
      <c r="E1439" s="5"/>
      <c r="F1439" s="3"/>
      <c r="G1439" s="3"/>
    </row>
    <row r="1440" spans="1:7" s="59" customFormat="1" ht="18" customHeight="1" x14ac:dyDescent="0.25">
      <c r="A1440"/>
      <c r="B1440" s="3" t="s">
        <v>489</v>
      </c>
      <c r="C1440"/>
      <c r="D1440"/>
      <c r="E1440" s="5"/>
      <c r="F1440" s="3"/>
      <c r="G1440" s="3"/>
    </row>
    <row r="1441" spans="1:7" s="3" customFormat="1" ht="18" customHeight="1" x14ac:dyDescent="0.25">
      <c r="A1441"/>
      <c r="C1441"/>
      <c r="D1441"/>
      <c r="E1441" s="5"/>
    </row>
    <row r="1442" spans="1:7" s="3" customFormat="1" ht="18" customHeight="1" x14ac:dyDescent="0.25">
      <c r="A1442" s="375" t="s">
        <v>490</v>
      </c>
      <c r="B1442" s="375"/>
      <c r="C1442" s="375"/>
      <c r="D1442" s="375"/>
      <c r="E1442" s="375"/>
      <c r="F1442" s="375"/>
      <c r="G1442" s="375"/>
    </row>
    <row r="1443" spans="1:7" s="3" customFormat="1" ht="18" customHeight="1" x14ac:dyDescent="0.25">
      <c r="A1443" s="5"/>
      <c r="B1443" s="5"/>
      <c r="C1443" s="5"/>
      <c r="D1443" s="5"/>
      <c r="E1443" s="5"/>
    </row>
    <row r="1444" spans="1:7" s="3" customFormat="1" ht="18" customHeight="1" x14ac:dyDescent="0.25">
      <c r="A1444" s="204" t="s">
        <v>491</v>
      </c>
      <c r="B1444" s="204"/>
      <c r="C1444" s="204"/>
      <c r="D1444" s="204"/>
      <c r="E1444" s="5"/>
    </row>
    <row r="1445" spans="1:7" s="3" customFormat="1" ht="18" customHeight="1" x14ac:dyDescent="0.25">
      <c r="A1445" s="204"/>
      <c r="B1445" s="204"/>
      <c r="C1445" s="204"/>
      <c r="D1445" s="204"/>
      <c r="E1445" s="5"/>
      <c r="F1445"/>
      <c r="G1445"/>
    </row>
    <row r="1446" spans="1:7" s="3" customFormat="1" ht="18" customHeight="1" x14ac:dyDescent="0.25">
      <c r="A1446" s="375" t="s">
        <v>492</v>
      </c>
      <c r="B1446" s="375"/>
      <c r="C1446" s="375"/>
      <c r="D1446" s="375"/>
      <c r="E1446" s="375"/>
      <c r="F1446" s="375"/>
      <c r="G1446" s="375"/>
    </row>
    <row r="1447" spans="1:7" s="3" customFormat="1" ht="18" customHeight="1" x14ac:dyDescent="0.25">
      <c r="A1447" s="375" t="s">
        <v>493</v>
      </c>
      <c r="B1447" s="375"/>
      <c r="C1447" s="375"/>
      <c r="D1447" s="375"/>
      <c r="E1447" s="375"/>
      <c r="F1447" s="375"/>
      <c r="G1447" s="375"/>
    </row>
    <row r="1448" spans="1:7" ht="18" customHeight="1" x14ac:dyDescent="0.25">
      <c r="F1448" s="3"/>
      <c r="G1448" s="3"/>
    </row>
    <row r="1449" spans="1:7" s="3" customFormat="1" ht="18" customHeight="1" x14ac:dyDescent="0.25">
      <c r="A1449"/>
      <c r="B1449"/>
      <c r="C1449"/>
      <c r="D1449" s="66"/>
      <c r="E1449" s="66"/>
    </row>
    <row r="1450" spans="1:7" s="3" customFormat="1" ht="18" customHeight="1" x14ac:dyDescent="0.25">
      <c r="A1450" s="154" t="s">
        <v>629</v>
      </c>
      <c r="B1450"/>
      <c r="C1450"/>
      <c r="D1450" s="66"/>
      <c r="E1450" s="5" t="s">
        <v>494</v>
      </c>
      <c r="F1450"/>
      <c r="G1450"/>
    </row>
    <row r="1451" spans="1:7" s="3" customFormat="1" ht="18" customHeight="1" x14ac:dyDescent="0.25">
      <c r="A1451" t="s">
        <v>630</v>
      </c>
      <c r="B1451"/>
      <c r="C1451"/>
      <c r="D1451" s="66"/>
      <c r="E1451" s="387" t="s">
        <v>636</v>
      </c>
      <c r="F1451"/>
      <c r="G1451"/>
    </row>
    <row r="1452" spans="1:7" ht="18" customHeight="1" x14ac:dyDescent="0.25">
      <c r="A1452" t="s">
        <v>635</v>
      </c>
      <c r="E1452" s="310"/>
      <c r="F1452"/>
      <c r="G1452"/>
    </row>
    <row r="1453" spans="1:7" ht="18" customHeight="1" x14ac:dyDescent="0.25">
      <c r="E1453" s="205"/>
      <c r="F1453" s="3"/>
      <c r="G1453" s="3"/>
    </row>
    <row r="1454" spans="1:7" ht="18" customHeight="1" x14ac:dyDescent="0.25">
      <c r="E1454" s="82"/>
      <c r="F1454" s="3"/>
      <c r="G1454" s="3"/>
    </row>
    <row r="1455" spans="1:7" s="59" customFormat="1" ht="18" customHeight="1" x14ac:dyDescent="0.25">
      <c r="A1455"/>
      <c r="B1455"/>
      <c r="C1455"/>
      <c r="D1455" s="66"/>
      <c r="E1455" s="66"/>
      <c r="F1455"/>
      <c r="G1455"/>
    </row>
    <row r="1456" spans="1:7" s="60" customFormat="1" ht="18" customHeight="1" x14ac:dyDescent="0.25">
      <c r="A1456"/>
      <c r="B1456"/>
      <c r="C1456"/>
      <c r="D1456" s="66"/>
      <c r="E1456" s="66"/>
      <c r="F1456"/>
      <c r="G1456"/>
    </row>
    <row r="1457" spans="1:7" s="60" customFormat="1" ht="18" customHeight="1" x14ac:dyDescent="0.25">
      <c r="A1457"/>
      <c r="B1457"/>
      <c r="C1457"/>
      <c r="D1457" s="66"/>
      <c r="E1457" s="66"/>
      <c r="F1457"/>
      <c r="G1457"/>
    </row>
    <row r="1458" spans="1:7" s="3" customFormat="1" ht="18" customHeight="1" x14ac:dyDescent="0.25">
      <c r="A1458"/>
      <c r="B1458"/>
      <c r="C1458"/>
      <c r="D1458" s="66"/>
      <c r="E1458" s="66"/>
      <c r="F1458"/>
      <c r="G1458"/>
    </row>
    <row r="1459" spans="1:7" s="3" customFormat="1" ht="18" customHeight="1" x14ac:dyDescent="0.25">
      <c r="A1459"/>
      <c r="B1459"/>
      <c r="C1459"/>
      <c r="D1459" s="66"/>
      <c r="E1459" s="66"/>
    </row>
    <row r="1460" spans="1:7" s="3" customFormat="1" ht="18" customHeight="1" x14ac:dyDescent="0.25">
      <c r="A1460"/>
      <c r="B1460"/>
      <c r="C1460"/>
      <c r="D1460" s="66"/>
      <c r="E1460" s="66"/>
    </row>
    <row r="1461" spans="1:7" ht="18" customHeight="1" x14ac:dyDescent="0.25">
      <c r="F1461" s="3"/>
      <c r="G1461" s="3"/>
    </row>
    <row r="1462" spans="1:7" ht="18" customHeight="1" x14ac:dyDescent="0.25">
      <c r="F1462" s="3"/>
      <c r="G1462" s="3"/>
    </row>
    <row r="1463" spans="1:7" ht="18" customHeight="1" x14ac:dyDescent="0.25">
      <c r="F1463" s="3"/>
      <c r="G1463" s="3"/>
    </row>
    <row r="1464" spans="1:7" s="59" customFormat="1" ht="18" customHeight="1" x14ac:dyDescent="0.25">
      <c r="A1464"/>
      <c r="B1464"/>
      <c r="C1464"/>
      <c r="D1464" s="66"/>
      <c r="E1464" s="66"/>
      <c r="F1464" s="3"/>
      <c r="G1464" s="3"/>
    </row>
    <row r="1465" spans="1:7" s="3" customFormat="1" ht="18" customHeight="1" x14ac:dyDescent="0.25">
      <c r="A1465"/>
      <c r="B1465"/>
      <c r="C1465"/>
      <c r="D1465" s="66"/>
      <c r="E1465" s="66"/>
    </row>
    <row r="1466" spans="1:7" s="3" customFormat="1" ht="18" customHeight="1" x14ac:dyDescent="0.25">
      <c r="A1466"/>
      <c r="B1466"/>
      <c r="C1466"/>
      <c r="D1466" s="66"/>
      <c r="E1466" s="66"/>
    </row>
    <row r="1467" spans="1:7" s="3" customFormat="1" ht="18" customHeight="1" x14ac:dyDescent="0.25">
      <c r="A1467"/>
      <c r="B1467"/>
      <c r="C1467"/>
      <c r="D1467" s="66"/>
      <c r="E1467" s="66"/>
    </row>
    <row r="1468" spans="1:7" s="3" customFormat="1" ht="18" customHeight="1" x14ac:dyDescent="0.25">
      <c r="A1468"/>
      <c r="B1468"/>
      <c r="C1468"/>
      <c r="D1468" s="66"/>
      <c r="E1468" s="66"/>
      <c r="F1468"/>
      <c r="G1468"/>
    </row>
    <row r="1469" spans="1:7" s="3" customFormat="1" ht="18" customHeight="1" x14ac:dyDescent="0.25">
      <c r="A1469"/>
      <c r="B1469"/>
      <c r="C1469"/>
      <c r="D1469" s="66"/>
      <c r="E1469" s="66"/>
      <c r="F1469"/>
      <c r="G1469"/>
    </row>
    <row r="1470" spans="1:7" s="3" customFormat="1" ht="18" customHeight="1" x14ac:dyDescent="0.25">
      <c r="A1470"/>
      <c r="B1470"/>
      <c r="C1470"/>
      <c r="D1470" s="66"/>
      <c r="E1470" s="66"/>
    </row>
    <row r="1471" spans="1:7" s="3" customFormat="1" ht="18" customHeight="1" x14ac:dyDescent="0.25">
      <c r="A1471"/>
      <c r="B1471"/>
      <c r="C1471"/>
      <c r="D1471" s="66"/>
      <c r="E1471" s="66"/>
    </row>
    <row r="1472" spans="1:7" ht="18" customHeight="1" x14ac:dyDescent="0.25">
      <c r="F1472" s="3"/>
      <c r="G1472" s="3"/>
    </row>
    <row r="1473" spans="1:7" s="3" customFormat="1" ht="18" customHeight="1" x14ac:dyDescent="0.25">
      <c r="A1473"/>
      <c r="B1473"/>
      <c r="C1473"/>
      <c r="D1473" s="66"/>
      <c r="E1473" s="66"/>
    </row>
    <row r="1474" spans="1:7" s="3" customFormat="1" ht="18" customHeight="1" x14ac:dyDescent="0.25">
      <c r="A1474"/>
      <c r="B1474"/>
      <c r="C1474"/>
      <c r="D1474" s="66"/>
      <c r="E1474" s="66"/>
    </row>
    <row r="1475" spans="1:7" s="3" customFormat="1" ht="18" customHeight="1" x14ac:dyDescent="0.25">
      <c r="A1475"/>
      <c r="B1475"/>
      <c r="C1475"/>
      <c r="D1475" s="66"/>
      <c r="E1475" s="66"/>
    </row>
    <row r="1476" spans="1:7" x14ac:dyDescent="0.25">
      <c r="F1476" s="3"/>
      <c r="G1476" s="3"/>
    </row>
    <row r="1477" spans="1:7" x14ac:dyDescent="0.25">
      <c r="F1477"/>
      <c r="G1477"/>
    </row>
    <row r="1478" spans="1:7" s="3" customFormat="1" x14ac:dyDescent="0.25">
      <c r="A1478"/>
      <c r="B1478"/>
      <c r="C1478"/>
      <c r="D1478" s="66"/>
      <c r="E1478" s="66"/>
      <c r="F1478"/>
      <c r="G1478"/>
    </row>
    <row r="1479" spans="1:7" x14ac:dyDescent="0.25">
      <c r="F1479" s="3"/>
      <c r="G1479" s="3"/>
    </row>
    <row r="1480" spans="1:7" x14ac:dyDescent="0.25">
      <c r="F1480" s="3"/>
      <c r="G1480" s="3"/>
    </row>
    <row r="1481" spans="1:7" x14ac:dyDescent="0.25">
      <c r="F1481" s="3"/>
      <c r="G1481" s="3"/>
    </row>
    <row r="1482" spans="1:7" x14ac:dyDescent="0.25">
      <c r="F1482" s="3"/>
      <c r="G1482" s="3"/>
    </row>
    <row r="1483" spans="1:7" s="3" customFormat="1" x14ac:dyDescent="0.25">
      <c r="A1483"/>
      <c r="B1483"/>
      <c r="C1483"/>
      <c r="D1483" s="66"/>
      <c r="E1483" s="66"/>
    </row>
    <row r="1484" spans="1:7" s="3" customFormat="1" x14ac:dyDescent="0.25">
      <c r="A1484"/>
      <c r="B1484"/>
      <c r="C1484"/>
      <c r="D1484" s="66"/>
      <c r="E1484" s="66"/>
    </row>
    <row r="1485" spans="1:7" x14ac:dyDescent="0.25">
      <c r="F1485" s="3"/>
      <c r="G1485" s="3"/>
    </row>
    <row r="1486" spans="1:7" s="55" customFormat="1" ht="15" customHeight="1" x14ac:dyDescent="0.25">
      <c r="A1486"/>
      <c r="B1486"/>
      <c r="C1486"/>
      <c r="D1486" s="66"/>
      <c r="E1486" s="66"/>
      <c r="F1486" s="3"/>
      <c r="G1486" s="3"/>
    </row>
    <row r="1487" spans="1:7" s="55" customFormat="1" x14ac:dyDescent="0.25">
      <c r="A1487"/>
      <c r="B1487"/>
      <c r="C1487"/>
      <c r="D1487" s="66"/>
      <c r="E1487" s="66"/>
      <c r="F1487"/>
      <c r="G1487"/>
    </row>
    <row r="1488" spans="1:7" s="3" customFormat="1" x14ac:dyDescent="0.25">
      <c r="A1488"/>
      <c r="B1488"/>
      <c r="C1488"/>
      <c r="D1488" s="66"/>
      <c r="E1488" s="66"/>
      <c r="F1488"/>
      <c r="G1488"/>
    </row>
    <row r="1489" spans="1:7" s="3" customFormat="1" x14ac:dyDescent="0.25">
      <c r="A1489"/>
      <c r="B1489"/>
      <c r="C1489"/>
      <c r="D1489" s="66"/>
      <c r="E1489" s="66"/>
    </row>
    <row r="1490" spans="1:7" s="3" customFormat="1" x14ac:dyDescent="0.25">
      <c r="A1490"/>
      <c r="B1490"/>
      <c r="C1490"/>
      <c r="D1490" s="66"/>
      <c r="E1490" s="66"/>
      <c r="F1490"/>
      <c r="G1490"/>
    </row>
    <row r="1491" spans="1:7" s="3" customFormat="1" x14ac:dyDescent="0.25">
      <c r="A1491"/>
      <c r="B1491"/>
      <c r="C1491"/>
      <c r="D1491" s="66"/>
      <c r="E1491" s="66"/>
      <c r="F1491"/>
      <c r="G1491"/>
    </row>
    <row r="1492" spans="1:7" s="73" customFormat="1" ht="14.45" customHeight="1" x14ac:dyDescent="0.25">
      <c r="A1492"/>
      <c r="B1492"/>
      <c r="C1492"/>
      <c r="D1492" s="66"/>
      <c r="E1492" s="66"/>
      <c r="F1492"/>
      <c r="G1492"/>
    </row>
    <row r="1493" spans="1:7" ht="14.45" customHeight="1" x14ac:dyDescent="0.25">
      <c r="F1493"/>
      <c r="G1493"/>
    </row>
    <row r="1494" spans="1:7" x14ac:dyDescent="0.25">
      <c r="F1494"/>
      <c r="G1494"/>
    </row>
    <row r="1495" spans="1:7" s="61" customFormat="1" x14ac:dyDescent="0.25">
      <c r="A1495"/>
      <c r="B1495"/>
      <c r="C1495"/>
      <c r="D1495" s="66"/>
      <c r="E1495" s="66"/>
      <c r="F1495"/>
      <c r="G1495"/>
    </row>
    <row r="1496" spans="1:7" s="61" customFormat="1" x14ac:dyDescent="0.25">
      <c r="A1496"/>
      <c r="B1496"/>
      <c r="C1496"/>
      <c r="D1496" s="66"/>
      <c r="E1496" s="66"/>
      <c r="F1496"/>
      <c r="G1496"/>
    </row>
    <row r="1497" spans="1:7" s="3" customFormat="1" x14ac:dyDescent="0.25">
      <c r="A1497"/>
      <c r="B1497"/>
      <c r="C1497"/>
      <c r="D1497" s="66"/>
      <c r="E1497" s="66"/>
    </row>
    <row r="1498" spans="1:7" s="3" customFormat="1" x14ac:dyDescent="0.25">
      <c r="A1498"/>
      <c r="B1498"/>
      <c r="C1498"/>
      <c r="D1498" s="66"/>
      <c r="E1498" s="66"/>
      <c r="F1498"/>
      <c r="G1498"/>
    </row>
    <row r="1499" spans="1:7" s="3" customFormat="1" x14ac:dyDescent="0.25">
      <c r="A1499"/>
      <c r="B1499"/>
      <c r="C1499"/>
      <c r="D1499" s="66"/>
      <c r="E1499" s="66"/>
      <c r="F1499"/>
      <c r="G1499"/>
    </row>
    <row r="1500" spans="1:7" s="3" customFormat="1" x14ac:dyDescent="0.25">
      <c r="A1500"/>
      <c r="B1500"/>
      <c r="C1500"/>
      <c r="D1500" s="66"/>
      <c r="E1500" s="66"/>
      <c r="F1500"/>
      <c r="G1500"/>
    </row>
    <row r="1501" spans="1:7" s="3" customFormat="1" x14ac:dyDescent="0.25">
      <c r="A1501"/>
      <c r="B1501"/>
      <c r="C1501"/>
      <c r="D1501" s="66"/>
      <c r="E1501" s="66"/>
      <c r="F1501"/>
      <c r="G1501"/>
    </row>
    <row r="1502" spans="1:7" ht="14.45" customHeight="1" x14ac:dyDescent="0.25">
      <c r="F1502"/>
      <c r="G1502"/>
    </row>
    <row r="1503" spans="1:7" ht="14.25" customHeight="1" x14ac:dyDescent="0.25">
      <c r="F1503"/>
      <c r="G1503"/>
    </row>
    <row r="1504" spans="1:7" ht="14.25" customHeight="1" x14ac:dyDescent="0.25">
      <c r="F1504"/>
      <c r="G1504"/>
    </row>
    <row r="1505" spans="1:7" s="62" customFormat="1" ht="14.25" hidden="1" customHeight="1" x14ac:dyDescent="0.25">
      <c r="A1505"/>
      <c r="B1505"/>
      <c r="C1505"/>
      <c r="D1505" s="66"/>
      <c r="E1505" s="66"/>
      <c r="F1505"/>
      <c r="G1505"/>
    </row>
    <row r="1506" spans="1:7" s="62" customFormat="1" ht="14.25" hidden="1" customHeight="1" x14ac:dyDescent="0.25">
      <c r="A1506"/>
      <c r="B1506"/>
      <c r="C1506"/>
      <c r="D1506" s="66"/>
      <c r="E1506" s="66"/>
      <c r="F1506"/>
      <c r="G1506"/>
    </row>
    <row r="1507" spans="1:7" s="3" customFormat="1" ht="14.25" hidden="1" customHeight="1" x14ac:dyDescent="0.25">
      <c r="A1507"/>
      <c r="B1507"/>
      <c r="C1507"/>
      <c r="D1507" s="66"/>
      <c r="E1507" s="66"/>
      <c r="F1507"/>
      <c r="G1507"/>
    </row>
    <row r="1508" spans="1:7" s="3" customFormat="1" ht="14.25" hidden="1" customHeight="1" x14ac:dyDescent="0.25">
      <c r="A1508"/>
      <c r="B1508"/>
      <c r="C1508"/>
      <c r="D1508" s="66"/>
      <c r="E1508" s="66"/>
      <c r="F1508"/>
      <c r="G1508"/>
    </row>
    <row r="1509" spans="1:7" s="3" customFormat="1" ht="14.25" hidden="1" customHeight="1" x14ac:dyDescent="0.25">
      <c r="A1509"/>
      <c r="B1509"/>
      <c r="C1509"/>
      <c r="D1509" s="66"/>
      <c r="E1509" s="66"/>
      <c r="F1509"/>
      <c r="G1509"/>
    </row>
    <row r="1510" spans="1:7" s="3" customFormat="1" ht="14.25" hidden="1" customHeight="1" x14ac:dyDescent="0.25">
      <c r="A1510"/>
      <c r="B1510"/>
      <c r="C1510"/>
      <c r="D1510" s="66"/>
      <c r="E1510" s="66"/>
      <c r="F1510"/>
      <c r="G1510"/>
    </row>
    <row r="1511" spans="1:7" ht="13.9" hidden="1" customHeight="1" x14ac:dyDescent="0.25">
      <c r="F1511"/>
      <c r="G1511"/>
    </row>
    <row r="1512" spans="1:7" ht="13.9" hidden="1" customHeight="1" x14ac:dyDescent="0.25">
      <c r="F1512"/>
      <c r="G1512"/>
    </row>
    <row r="1513" spans="1:7" ht="13.9" customHeight="1" x14ac:dyDescent="0.25">
      <c r="F1513"/>
      <c r="G1513"/>
    </row>
    <row r="1514" spans="1:7" s="3" customFormat="1" ht="13.9" customHeight="1" x14ac:dyDescent="0.25">
      <c r="A1514"/>
      <c r="B1514"/>
      <c r="C1514"/>
      <c r="D1514" s="66"/>
      <c r="E1514" s="66"/>
    </row>
    <row r="1515" spans="1:7" ht="15.6" customHeight="1" x14ac:dyDescent="0.25">
      <c r="F1515" s="3"/>
      <c r="G1515" s="3"/>
    </row>
    <row r="1516" spans="1:7" ht="13.9" customHeight="1" x14ac:dyDescent="0.25">
      <c r="F1516"/>
      <c r="G1516"/>
    </row>
    <row r="1517" spans="1:7" x14ac:dyDescent="0.25">
      <c r="F1517"/>
      <c r="G1517"/>
    </row>
    <row r="1518" spans="1:7" s="3" customFormat="1" x14ac:dyDescent="0.25">
      <c r="A1518"/>
      <c r="B1518"/>
      <c r="C1518"/>
      <c r="D1518" s="66"/>
      <c r="E1518" s="66"/>
      <c r="F1518"/>
      <c r="G1518"/>
    </row>
    <row r="1519" spans="1:7" s="3" customFormat="1" x14ac:dyDescent="0.25">
      <c r="A1519"/>
      <c r="B1519"/>
      <c r="C1519"/>
      <c r="D1519" s="66"/>
      <c r="E1519" s="66"/>
      <c r="F1519"/>
      <c r="G1519"/>
    </row>
    <row r="1520" spans="1:7" x14ac:dyDescent="0.25">
      <c r="F1520"/>
      <c r="G1520"/>
    </row>
    <row r="1521" spans="1:7" x14ac:dyDescent="0.25">
      <c r="F1521"/>
      <c r="G1521"/>
    </row>
    <row r="1522" spans="1:7" x14ac:dyDescent="0.25">
      <c r="F1522" s="187"/>
      <c r="G1522" s="187"/>
    </row>
    <row r="1523" spans="1:7" x14ac:dyDescent="0.25">
      <c r="F1523" s="152"/>
      <c r="G1523" s="152"/>
    </row>
    <row r="1524" spans="1:7" x14ac:dyDescent="0.25">
      <c r="F1524" s="152"/>
      <c r="G1524" s="152"/>
    </row>
    <row r="1525" spans="1:7" x14ac:dyDescent="0.25">
      <c r="F1525"/>
      <c r="G1525"/>
    </row>
    <row r="1526" spans="1:7" ht="15" customHeight="1" x14ac:dyDescent="0.25">
      <c r="F1526"/>
      <c r="G1526"/>
    </row>
    <row r="1527" spans="1:7" s="3" customFormat="1" ht="15" customHeight="1" x14ac:dyDescent="0.25">
      <c r="A1527"/>
      <c r="B1527"/>
      <c r="C1527"/>
      <c r="D1527" s="66"/>
      <c r="E1527" s="66"/>
      <c r="F1527"/>
      <c r="G1527"/>
    </row>
    <row r="1528" spans="1:7" s="3" customFormat="1" ht="15" customHeight="1" x14ac:dyDescent="0.25">
      <c r="A1528"/>
      <c r="B1528"/>
      <c r="C1528"/>
      <c r="D1528" s="66"/>
      <c r="E1528" s="66"/>
      <c r="F1528"/>
      <c r="G1528"/>
    </row>
    <row r="1529" spans="1:7" ht="15" customHeight="1" x14ac:dyDescent="0.25">
      <c r="F1529"/>
      <c r="G1529"/>
    </row>
    <row r="1530" spans="1:7" x14ac:dyDescent="0.25">
      <c r="F1530" s="3"/>
      <c r="G1530" s="3"/>
    </row>
    <row r="1531" spans="1:7" x14ac:dyDescent="0.25">
      <c r="F1531"/>
      <c r="G1531"/>
    </row>
    <row r="1533" spans="1:7" x14ac:dyDescent="0.25">
      <c r="F1533"/>
      <c r="G1533"/>
    </row>
    <row r="1534" spans="1:7" s="3" customFormat="1" x14ac:dyDescent="0.25">
      <c r="A1534"/>
      <c r="B1534"/>
      <c r="C1534"/>
      <c r="D1534" s="66"/>
      <c r="E1534" s="66"/>
    </row>
    <row r="1535" spans="1:7" x14ac:dyDescent="0.25">
      <c r="F1535" s="5"/>
      <c r="G1535" s="5"/>
    </row>
    <row r="1536" spans="1:7" x14ac:dyDescent="0.25">
      <c r="F1536" s="5"/>
      <c r="G1536" s="82"/>
    </row>
    <row r="1537" spans="1:7" x14ac:dyDescent="0.25">
      <c r="F1537" s="78"/>
      <c r="G1537" s="78"/>
    </row>
    <row r="1538" spans="1:7" s="3" customFormat="1" x14ac:dyDescent="0.25">
      <c r="A1538"/>
      <c r="B1538"/>
      <c r="C1538"/>
      <c r="D1538" s="66"/>
      <c r="E1538" s="66"/>
      <c r="F1538"/>
      <c r="G1538" s="82"/>
    </row>
    <row r="1539" spans="1:7" s="3" customFormat="1" x14ac:dyDescent="0.25">
      <c r="A1539"/>
      <c r="B1539"/>
      <c r="C1539"/>
      <c r="D1539" s="66"/>
      <c r="E1539" s="66"/>
      <c r="F1539"/>
      <c r="G1539" s="82"/>
    </row>
    <row r="1540" spans="1:7" hidden="1" x14ac:dyDescent="0.25">
      <c r="F1540" s="5"/>
      <c r="G1540" s="5"/>
    </row>
    <row r="1541" spans="1:7" ht="15" hidden="1" customHeight="1" x14ac:dyDescent="0.25">
      <c r="F1541" s="5"/>
      <c r="G1541" s="82"/>
    </row>
    <row r="1542" spans="1:7" hidden="1" x14ac:dyDescent="0.25">
      <c r="F1542" s="203"/>
      <c r="G1542" s="203"/>
    </row>
    <row r="1543" spans="1:7" hidden="1" x14ac:dyDescent="0.25">
      <c r="F1543"/>
      <c r="G1543" s="82"/>
    </row>
    <row r="1544" spans="1:7" ht="15" hidden="1" customHeight="1" x14ac:dyDescent="0.25">
      <c r="F1544"/>
      <c r="G1544" s="82"/>
    </row>
    <row r="1545" spans="1:7" hidden="1" x14ac:dyDescent="0.25">
      <c r="F1545" s="5"/>
      <c r="G1545" s="5"/>
    </row>
    <row r="1546" spans="1:7" ht="15" hidden="1" customHeight="1" x14ac:dyDescent="0.25">
      <c r="F1546" s="5"/>
      <c r="G1546" s="5"/>
    </row>
    <row r="1547" spans="1:7" hidden="1" x14ac:dyDescent="0.25">
      <c r="F1547" s="213"/>
      <c r="G1547" s="213"/>
    </row>
    <row r="1548" spans="1:7" s="144" customFormat="1" x14ac:dyDescent="0.25">
      <c r="A1548"/>
      <c r="B1548"/>
      <c r="C1548"/>
      <c r="D1548" s="66"/>
      <c r="E1548" s="66"/>
      <c r="F1548" s="5"/>
      <c r="G1548" s="5"/>
    </row>
    <row r="1549" spans="1:7" s="144" customFormat="1" x14ac:dyDescent="0.25">
      <c r="A1549"/>
      <c r="B1549"/>
      <c r="C1549"/>
      <c r="D1549" s="66"/>
      <c r="E1549" s="66"/>
      <c r="F1549" s="5"/>
      <c r="G1549"/>
    </row>
    <row r="1550" spans="1:7" x14ac:dyDescent="0.25">
      <c r="F1550" s="5"/>
      <c r="G1550" s="5"/>
    </row>
    <row r="1551" spans="1:7" ht="15" customHeight="1" x14ac:dyDescent="0.25">
      <c r="F1551" s="78"/>
      <c r="G1551" s="78"/>
    </row>
    <row r="1552" spans="1:7" x14ac:dyDescent="0.25">
      <c r="F1552"/>
      <c r="G1552"/>
    </row>
    <row r="1553" spans="1:7" x14ac:dyDescent="0.25">
      <c r="F1553"/>
      <c r="G1553" s="5"/>
    </row>
    <row r="1554" spans="1:7" x14ac:dyDescent="0.25">
      <c r="F1554"/>
      <c r="G1554" s="5"/>
    </row>
    <row r="1555" spans="1:7" x14ac:dyDescent="0.25">
      <c r="F1555" s="5"/>
      <c r="G1555" s="5"/>
    </row>
    <row r="1556" spans="1:7" ht="16.5" customHeight="1" x14ac:dyDescent="0.25">
      <c r="F1556" s="5"/>
      <c r="G1556"/>
    </row>
    <row r="1557" spans="1:7" ht="16.5" customHeight="1" x14ac:dyDescent="0.25">
      <c r="F1557" s="203"/>
      <c r="G1557" s="203"/>
    </row>
    <row r="1558" spans="1:7" ht="16.5" customHeight="1" x14ac:dyDescent="0.25">
      <c r="F1558"/>
      <c r="G1558" s="5"/>
    </row>
    <row r="1559" spans="1:7" ht="16.5" customHeight="1" x14ac:dyDescent="0.25">
      <c r="F1559"/>
      <c r="G1559" s="5"/>
    </row>
    <row r="1560" spans="1:7" ht="16.5" customHeight="1" x14ac:dyDescent="0.25">
      <c r="F1560" s="3"/>
      <c r="G1560" s="5"/>
    </row>
    <row r="1561" spans="1:7" ht="16.5" customHeight="1" x14ac:dyDescent="0.25">
      <c r="F1561" s="3"/>
      <c r="G1561" s="3"/>
    </row>
    <row r="1562" spans="1:7" ht="16.5" customHeight="1" x14ac:dyDescent="0.25">
      <c r="F1562" s="5"/>
      <c r="G1562" s="5"/>
    </row>
    <row r="1563" spans="1:7" ht="16.5" customHeight="1" x14ac:dyDescent="0.25">
      <c r="F1563" s="5"/>
      <c r="G1563" s="187"/>
    </row>
    <row r="1564" spans="1:7" s="3" customFormat="1" ht="16.5" customHeight="1" x14ac:dyDescent="0.25">
      <c r="A1564"/>
      <c r="B1564"/>
      <c r="C1564"/>
      <c r="D1564" s="66"/>
      <c r="E1564" s="66"/>
      <c r="F1564" s="5"/>
      <c r="G1564" s="187"/>
    </row>
    <row r="1565" spans="1:7" s="3" customFormat="1" ht="16.5" customHeight="1" x14ac:dyDescent="0.25">
      <c r="A1565"/>
      <c r="B1565"/>
      <c r="C1565"/>
      <c r="D1565" s="66"/>
      <c r="E1565" s="66"/>
      <c r="F1565" s="5"/>
      <c r="G1565" s="187"/>
    </row>
    <row r="1566" spans="1:7" ht="30" customHeight="1" x14ac:dyDescent="0.25">
      <c r="F1566" s="5"/>
      <c r="G1566" s="187"/>
    </row>
    <row r="1567" spans="1:7" ht="16.5" customHeight="1" x14ac:dyDescent="0.25">
      <c r="F1567" s="5"/>
      <c r="G1567" s="187"/>
    </row>
    <row r="1568" spans="1:7" ht="16.5" customHeight="1" x14ac:dyDescent="0.25">
      <c r="F1568" s="5"/>
      <c r="G1568" s="5"/>
    </row>
    <row r="1569" spans="1:7" ht="16.5" customHeight="1" x14ac:dyDescent="0.25">
      <c r="F1569" s="5"/>
      <c r="G1569" s="5"/>
    </row>
    <row r="1570" spans="1:7" ht="16.5" customHeight="1" x14ac:dyDescent="0.25">
      <c r="F1570" s="5"/>
      <c r="G1570" s="5"/>
    </row>
    <row r="1571" spans="1:7" ht="16.5" customHeight="1" x14ac:dyDescent="0.25"/>
    <row r="1572" spans="1:7" ht="16.5" customHeight="1" x14ac:dyDescent="0.25"/>
    <row r="1573" spans="1:7" s="3" customFormat="1" ht="16.5" customHeight="1" x14ac:dyDescent="0.25">
      <c r="A1573"/>
      <c r="B1573"/>
      <c r="C1573"/>
      <c r="D1573" s="66"/>
      <c r="E1573" s="66"/>
      <c r="F1573" s="66"/>
      <c r="G1573" s="66"/>
    </row>
    <row r="1574" spans="1:7" s="3" customFormat="1" ht="16.5" customHeight="1" x14ac:dyDescent="0.25">
      <c r="A1574"/>
      <c r="B1574"/>
      <c r="C1574"/>
      <c r="D1574" s="66"/>
      <c r="E1574" s="66"/>
      <c r="F1574" s="66"/>
      <c r="G1574" s="66"/>
    </row>
    <row r="1575" spans="1:7" ht="16.5" customHeight="1" x14ac:dyDescent="0.25">
      <c r="F1575" s="310"/>
      <c r="G1575" s="310"/>
    </row>
    <row r="1576" spans="1:7" ht="16.5" customHeight="1" x14ac:dyDescent="0.25">
      <c r="F1576" s="310"/>
      <c r="G1576" s="310"/>
    </row>
    <row r="1577" spans="1:7" ht="16.5" customHeight="1" x14ac:dyDescent="0.25"/>
    <row r="1578" spans="1:7" ht="16.5" hidden="1" customHeight="1" x14ac:dyDescent="0.25"/>
    <row r="1579" spans="1:7" s="3" customFormat="1" ht="16.5" customHeight="1" x14ac:dyDescent="0.25">
      <c r="A1579"/>
      <c r="B1579"/>
      <c r="C1579"/>
      <c r="D1579" s="66"/>
      <c r="E1579" s="66"/>
      <c r="F1579" s="66"/>
      <c r="G1579" s="66"/>
    </row>
    <row r="1580" spans="1:7" s="3" customFormat="1" x14ac:dyDescent="0.25">
      <c r="A1580"/>
      <c r="B1580"/>
      <c r="C1580"/>
      <c r="D1580" s="66"/>
      <c r="E1580" s="66"/>
      <c r="F1580" s="66"/>
      <c r="G1580" s="66"/>
    </row>
    <row r="1581" spans="1:7" x14ac:dyDescent="0.25">
      <c r="F1581" s="308"/>
      <c r="G1581" s="308"/>
    </row>
    <row r="1583" spans="1:7" s="3" customFormat="1" x14ac:dyDescent="0.25">
      <c r="A1583"/>
      <c r="B1583"/>
      <c r="C1583"/>
      <c r="D1583" s="66"/>
      <c r="E1583" s="66"/>
      <c r="F1583" s="66"/>
      <c r="G1583" s="66"/>
    </row>
    <row r="1585" spans="1:7" s="309" customFormat="1" x14ac:dyDescent="0.25">
      <c r="A1585"/>
      <c r="B1585"/>
      <c r="C1585"/>
      <c r="D1585" s="66"/>
      <c r="E1585" s="66"/>
      <c r="F1585" s="310"/>
      <c r="G1585" s="310"/>
    </row>
    <row r="1586" spans="1:7" x14ac:dyDescent="0.25">
      <c r="F1586" s="310"/>
      <c r="G1586" s="310"/>
    </row>
    <row r="1588" spans="1:7" hidden="1" x14ac:dyDescent="0.25"/>
    <row r="1589" spans="1:7" s="3" customFormat="1" x14ac:dyDescent="0.25">
      <c r="A1589"/>
      <c r="B1589"/>
      <c r="C1589"/>
      <c r="D1589" s="66"/>
      <c r="E1589" s="66"/>
      <c r="F1589" s="66"/>
      <c r="G1589" s="66"/>
    </row>
    <row r="1590" spans="1:7" s="3" customFormat="1" x14ac:dyDescent="0.25">
      <c r="A1590"/>
      <c r="B1590"/>
      <c r="C1590"/>
      <c r="D1590" s="66"/>
      <c r="E1590" s="66"/>
      <c r="F1590" s="308"/>
      <c r="G1590" s="308"/>
    </row>
    <row r="1592" spans="1:7" x14ac:dyDescent="0.25">
      <c r="F1592" s="310"/>
      <c r="G1592" s="310"/>
    </row>
    <row r="1593" spans="1:7" x14ac:dyDescent="0.25">
      <c r="F1593" s="310"/>
      <c r="G1593" s="310"/>
    </row>
    <row r="1594" spans="1:7" s="309" customFormat="1" x14ac:dyDescent="0.25">
      <c r="A1594"/>
      <c r="B1594"/>
      <c r="C1594"/>
      <c r="D1594" s="66"/>
      <c r="E1594" s="66"/>
      <c r="F1594" s="66"/>
      <c r="G1594" s="66"/>
    </row>
    <row r="1596" spans="1:7" s="3" customFormat="1" x14ac:dyDescent="0.25">
      <c r="A1596"/>
      <c r="B1596"/>
      <c r="C1596"/>
      <c r="D1596" s="66"/>
      <c r="E1596" s="66"/>
      <c r="F1596" s="66"/>
      <c r="G1596" s="66"/>
    </row>
    <row r="1597" spans="1:7" s="3" customFormat="1" x14ac:dyDescent="0.25">
      <c r="A1597"/>
      <c r="B1597"/>
      <c r="C1597"/>
      <c r="D1597" s="66"/>
      <c r="E1597" s="66"/>
      <c r="F1597" s="66"/>
      <c r="G1597" s="66"/>
    </row>
  </sheetData>
  <mergeCells count="39">
    <mergeCell ref="B1421:F1421"/>
    <mergeCell ref="B1422:F1422"/>
    <mergeCell ref="A1417:G1417"/>
    <mergeCell ref="A1442:G1442"/>
    <mergeCell ref="A1446:G1446"/>
    <mergeCell ref="A1447:G1447"/>
    <mergeCell ref="A1424:G1424"/>
    <mergeCell ref="A1430:G1430"/>
    <mergeCell ref="A1435:G1435"/>
    <mergeCell ref="A1:G1"/>
    <mergeCell ref="A5:G5"/>
    <mergeCell ref="A6:G6"/>
    <mergeCell ref="B301:G301"/>
    <mergeCell ref="A10:G10"/>
    <mergeCell ref="A47:G47"/>
    <mergeCell ref="B259:G259"/>
    <mergeCell ref="B223:G223"/>
    <mergeCell ref="A257:G257"/>
    <mergeCell ref="A220:G220"/>
    <mergeCell ref="A46:G46"/>
    <mergeCell ref="B9:G9"/>
    <mergeCell ref="A299:G299"/>
    <mergeCell ref="A2:G2"/>
    <mergeCell ref="A48:G48"/>
    <mergeCell ref="A331:B331"/>
    <mergeCell ref="B317:G317"/>
    <mergeCell ref="A319:B319"/>
    <mergeCell ref="A320:B320"/>
    <mergeCell ref="A321:B321"/>
    <mergeCell ref="A322:B322"/>
    <mergeCell ref="A323:B323"/>
    <mergeCell ref="A335:G335"/>
    <mergeCell ref="A324:B324"/>
    <mergeCell ref="A325:B325"/>
    <mergeCell ref="A326:B326"/>
    <mergeCell ref="A327:B327"/>
    <mergeCell ref="A330:B330"/>
    <mergeCell ref="A328:B328"/>
    <mergeCell ref="A329:B329"/>
  </mergeCells>
  <phoneticPr fontId="59" type="noConversion"/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headerFooter>
    <oddFooter>&amp;CStranica &amp;P</oddFooter>
  </headerFooter>
  <rowBreaks count="8" manualBreakCount="8">
    <brk id="29" max="6" man="1"/>
    <brk id="44" max="6" man="1"/>
    <brk id="277" max="6" man="1"/>
    <brk id="311" max="6" man="1"/>
    <brk id="346" max="6" man="1"/>
    <brk id="528" max="6" man="1"/>
    <brk id="588" max="6" man="1"/>
    <brk id="147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M3"/>
  <sheetViews>
    <sheetView workbookViewId="0">
      <selection activeCell="L34" sqref="L34"/>
    </sheetView>
  </sheetViews>
  <sheetFormatPr defaultColWidth="8.85546875" defaultRowHeight="15" x14ac:dyDescent="0.25"/>
  <cols>
    <col min="1" max="2" width="8.85546875" style="2"/>
    <col min="3" max="3" width="10.42578125" style="2" bestFit="1" customWidth="1"/>
    <col min="4" max="4" width="8.85546875" style="2"/>
    <col min="5" max="5" width="9.42578125" style="2" bestFit="1" customWidth="1"/>
    <col min="6" max="6" width="8.85546875" style="2"/>
    <col min="7" max="8" width="9.42578125" style="2" bestFit="1" customWidth="1"/>
    <col min="9" max="15" width="8.85546875" style="2"/>
    <col min="16" max="16" width="10.42578125" style="2" bestFit="1" customWidth="1"/>
    <col min="17" max="19" width="8.85546875" style="2"/>
    <col min="20" max="20" width="16.140625" style="2" customWidth="1"/>
    <col min="21" max="16384" width="8.85546875" style="2"/>
  </cols>
  <sheetData>
    <row r="3" spans="13:13" x14ac:dyDescent="0.25">
      <c r="M3" s="7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Radni listovi</vt:lpstr>
      </vt:variant>
      <vt:variant>
        <vt:i4>2</vt:i4>
      </vt:variant>
      <vt:variant>
        <vt:lpstr>Grafikoni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Grafikon1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2026-09-29T10:43:38Z</dcterms:modified>
</cp:coreProperties>
</file>